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31.1.9\共有\総務課のみ\財政係\財政部門\調査フォルダ\R06\20250310〆切 令和5年度財政状況資料集の作成等について\"/>
    </mc:Choice>
  </mc:AlternateContent>
  <xr:revisionPtr revIDLastSave="0" documentId="13_ncr:1_{BF09B257-44F9-4105-A741-E4098E2E46BB}"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E38" i="10"/>
  <c r="AM38" i="10"/>
  <c r="U38" i="10"/>
  <c r="C38" i="10"/>
  <c r="CO37" i="10"/>
  <c r="BW37" i="10"/>
  <c r="BE37" i="10"/>
  <c r="AM37" i="10"/>
  <c r="C37" i="10"/>
  <c r="CO36" i="10"/>
  <c r="BW36" i="10"/>
  <c r="BE36" i="10"/>
  <c r="AM36" i="10"/>
  <c r="C36" i="10"/>
  <c r="CO35" i="10"/>
  <c r="BW35" i="10"/>
  <c r="BE35" i="10"/>
  <c r="CO34" i="10"/>
  <c r="BW34" i="10"/>
  <c r="C34" i="10"/>
  <c r="AM34" i="10" l="1"/>
  <c r="AM35" i="10" s="1"/>
  <c r="C35" i="10"/>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<sst xmlns="http://schemas.openxmlformats.org/spreadsheetml/2006/main" count="1124" uniqueCount="566">
  <si>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</si>
  <si>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</si>
  <si>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</si>
  <si>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</si>
  <si>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</si>
  <si>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</si>
  <si>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</si>
  <si>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</si>
  <si>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</si>
  <si>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</si>
  <si>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</si>
  <si>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</si>
  <si>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</si>
  <si>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</si>
  <si>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</si>
  <si>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</si>
  <si>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</si>
  <si>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</si>
  <si>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</si>
  <si>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</si>
  <si>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</si>
  <si>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</si>
  <si>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</si>
  <si>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</si>
  <si>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</si>
  <si>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</si>
  <si>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</si>
  <si>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</si>
  <si>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</si>
  <si>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</si>
  <si>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</si>
  <si>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</si>
  <si>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</si>
  <si>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</si>
  <si>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</si>
  <si>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</si>
  <si>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</si>
  <si>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</si>
  <si>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</si>
  <si>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</si>
  <si>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</si>
  <si>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</si>
  <si>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</si>
  <si>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</si>
  <si>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</si>
  <si>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</si>
  <si>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</si>
  <si>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</si>
  <si>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</si>
  <si>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</si>
  <si>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</si>
  <si>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</si>
  <si>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</si>
  <si>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</si>
  <si>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</si>
  <si>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</si>
  <si>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</si>
  <si>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</si>
  <si>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</si>
  <si>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</si>
  <si>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</si>
  <si>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</si>
  <si>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</si>
  <si>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</si>
  <si>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</si>
  <si>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</si>
  <si>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</si>
  <si>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</si>
  <si>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</si>
  <si>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</si>
  <si>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</si>
  <si>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</si>
  <si>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</si>
  <si>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</si>
  <si>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</si>
  <si>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</si>
  <si>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</si>
  <si>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</si>
  <si>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</si>
  <si>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</si>
  <si>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</si>
  <si>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</si>
  <si>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</si>
  <si>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</si>
  <si>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</si>
  <si>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</si>
  <si>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</si>
  <si>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</si>
  <si>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</si>
  <si>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</si>
  <si>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</si>
  <si>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</si>
  <si>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</si>
  <si>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</si>
  <si>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椎葉村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</si>
  <si>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</si>
  <si>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</si>
  <si>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</si>
  <si>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</si>
  <si>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</si>
  <si>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</si>
  <si>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</si>
  <si>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</si>
  <si>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</si>
  <si>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</si>
  <si>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</si>
  <si>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</si>
  <si>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</si>
  <si>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</si>
  <si>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</si>
  <si>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</si>
  <si>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</si>
  <si>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</si>
  <si>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</si>
  <si>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</si>
  <si>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</si>
  <si>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</si>
  <si>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</si>
  <si>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</si>
  <si>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</si>
  <si>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</si>
  <si>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</si>
  <si>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</si>
  <si>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</si>
  <si>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</si>
  <si>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</si>
  <si>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</si>
  <si>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</si>
  <si>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</si>
  <si>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</si>
  <si>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</si>
  <si>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</si>
  <si>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</si>
  <si>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</si>
  <si>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</si>
  <si>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</si>
  <si>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</si>
  <si>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</si>
  <si>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</si>
  <si>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</si>
  <si>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</si>
  <si>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</si>
  <si>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6"/>
  </si>
  <si>
    <t>うち日本人(％)</t>
    <phoneticPr fontId="5"/>
  </si>
  <si>
    <t>-3.4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</si>
  <si>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</si>
  <si>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</si>
  <si>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</si>
  <si>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</si>
  <si>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</si>
  <si>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</si>
  <si>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</si>
  <si>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</si>
  <si>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</si>
  <si>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</si>
  <si>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</si>
  <si>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</si>
  <si>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</si>
  <si>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</si>
  <si>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</si>
  <si>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</si>
  <si>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</si>
  <si>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</si>
  <si>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</si>
  <si>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</si>
  <si>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</si>
  <si>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</si>
  <si>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</si>
  <si>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</si>
  <si>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</si>
  <si>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</si>
  <si>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</si>
  <si>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</si>
  <si>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</si>
  <si>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</si>
  <si>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</si>
  <si>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</si>
  <si>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</si>
  <si>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</si>
  <si>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</si>
  <si>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</si>
  <si>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</si>
  <si>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</si>
  <si>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</si>
  <si>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</si>
  <si>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</si>
  <si>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</si>
  <si>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</si>
  <si>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</si>
  <si>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</si>
  <si>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</si>
  <si>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</si>
  <si>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</si>
  <si>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</si>
  <si>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</si>
  <si>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</si>
  <si>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</si>
  <si>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</si>
  <si>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</si>
  <si>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</si>
  <si>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</si>
  <si>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</si>
  <si>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</si>
  <si>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宮崎県椎葉村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</si>
  <si>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</si>
  <si>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</si>
  <si>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</si>
  <si>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</si>
  <si>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</si>
  <si>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</si>
  <si>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</si>
  <si>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</si>
  <si>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</si>
  <si>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</si>
  <si>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</si>
  <si>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</si>
  <si>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</si>
  <si>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</si>
  <si>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</si>
  <si>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</si>
  <si>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</si>
  <si>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</si>
  <si>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</si>
  <si>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</si>
  <si>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</si>
  <si>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</si>
  <si>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</si>
  <si>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</si>
  <si>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</si>
  <si>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</si>
  <si>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</si>
  <si>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</si>
  <si>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</si>
  <si>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</si>
  <si>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</si>
  <si>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</si>
  <si>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</si>
  <si>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</si>
  <si>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</si>
  <si>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</si>
  <si>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</si>
  <si>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</si>
  <si>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</si>
  <si>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</si>
  <si>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</si>
  <si>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</si>
  <si>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</si>
  <si>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</si>
  <si>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</si>
  <si>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</si>
  <si>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</si>
  <si>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</si>
  <si>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</si>
  <si>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</si>
  <si>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</si>
  <si>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</si>
  <si>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</si>
  <si>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</si>
  <si>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</si>
  <si>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</si>
  <si>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</si>
  <si>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</si>
  <si>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</si>
  <si>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</si>
  <si>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</si>
  <si>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</si>
  <si>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</si>
  <si>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</si>
  <si>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</si>
  <si>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</si>
  <si>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</si>
  <si>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</si>
  <si>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</si>
  <si>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</si>
  <si>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</si>
  <si>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</si>
  <si>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</si>
  <si>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</si>
  <si>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</si>
  <si>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</si>
  <si>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</si>
  <si>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</si>
  <si>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</si>
  <si>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</si>
  <si>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</si>
  <si>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</si>
  <si>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</si>
  <si>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</si>
  <si>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</si>
  <si>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</si>
  <si>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</si>
  <si>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</si>
  <si>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</si>
  <si>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</si>
  <si>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</si>
  <si>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</si>
  <si>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</si>
  <si>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</si>
  <si>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</si>
  <si>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</si>
  <si>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</si>
  <si>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</si>
  <si>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</si>
  <si>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</si>
  <si>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</si>
  <si>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</si>
  <si>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</si>
  <si>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</si>
  <si>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</si>
  <si>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</si>
  <si>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</si>
  <si>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</si>
  <si>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</si>
  <si>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</si>
  <si>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</si>
  <si>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</si>
  <si>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</si>
  <si>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</si>
  <si>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</si>
  <si>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</si>
  <si>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</si>
  <si>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</si>
  <si>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</si>
  <si>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</si>
  <si>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</si>
  <si>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</si>
  <si>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</si>
  <si>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</si>
  <si>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</si>
  <si>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</si>
  <si>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</si>
  <si>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</si>
  <si>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</si>
  <si>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</si>
  <si>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</si>
  <si>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</si>
  <si>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</si>
  <si>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</si>
  <si>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</si>
  <si>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</si>
  <si>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</si>
  <si>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</si>
  <si>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</si>
  <si>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</si>
  <si>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</si>
  <si>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</si>
  <si>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</si>
  <si>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</si>
  <si>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</si>
  <si>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</si>
  <si>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</si>
  <si>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</si>
  <si>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</si>
  <si>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</si>
  <si>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宮崎県椎葉村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</si>
  <si>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</si>
  <si>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</si>
  <si>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</si>
  <si>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</si>
  <si>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</si>
  <si>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</si>
  <si>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</si>
  <si>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</si>
  <si>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</si>
  <si>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</si>
  <si>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</si>
  <si>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</si>
  <si>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</si>
  <si>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</si>
  <si>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</si>
  <si>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</si>
  <si>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</si>
  <si>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</si>
  <si>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</si>
  <si>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</si>
  <si>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</si>
  <si>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</si>
  <si>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</si>
  <si>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</si>
  <si>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</si>
  <si>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</si>
  <si>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</si>
  <si>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</si>
  <si>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</si>
  <si>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</si>
  <si>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</si>
  <si>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</si>
  <si>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</si>
  <si>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</si>
  <si>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</si>
  <si>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</si>
  <si>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</si>
  <si>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</si>
  <si>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国民健康保険病院事業</t>
    <phoneticPr fontId="5"/>
  </si>
  <si>
    <t>法適用企業</t>
    <phoneticPr fontId="5"/>
  </si>
  <si>
    <t>簡易水道事業</t>
    <phoneticPr fontId="5"/>
  </si>
  <si>
    <t>電気事業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</si>
  <si>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</si>
  <si>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</si>
  <si>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</si>
  <si>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</si>
  <si>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</si>
  <si>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</si>
  <si>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</si>
  <si>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</si>
  <si>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</si>
  <si>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</si>
  <si>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</si>
  <si>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</si>
  <si>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</si>
  <si>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</si>
  <si>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</si>
  <si>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</si>
  <si>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</si>
  <si>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</si>
  <si>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</si>
  <si>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</si>
  <si>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</si>
  <si>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</si>
  <si>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</si>
  <si>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</si>
  <si>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</si>
  <si>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</si>
  <si>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</si>
  <si>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</si>
  <si>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</si>
  <si>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</si>
  <si>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</si>
  <si>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</si>
  <si>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</si>
  <si>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</si>
  <si>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</si>
  <si>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</si>
  <si>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</si>
  <si>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</si>
  <si>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</si>
  <si>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</si>
  <si>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</si>
  <si>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</si>
  <si>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</si>
  <si>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</si>
  <si>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</si>
  <si>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</si>
  <si>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</si>
  <si>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</si>
  <si>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</si>
  <si>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</si>
  <si>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</si>
  <si>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</si>
  <si>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</si>
  <si>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</si>
  <si>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</si>
  <si>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</si>
  <si>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</si>
  <si>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</si>
  <si>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</si>
  <si>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</si>
  <si>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</si>
  <si>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</si>
  <si>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</si>
  <si>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</si>
  <si>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</si>
  <si>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</si>
  <si>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</si>
  <si>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</si>
  <si>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</si>
  <si>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</si>
  <si>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</si>
  <si>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</si>
  <si>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</si>
  <si>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</si>
  <si>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</si>
  <si>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</si>
  <si>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</si>
  <si>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</si>
  <si>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</si>
  <si>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</si>
  <si>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</si>
  <si>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</si>
  <si>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</si>
  <si>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</si>
  <si>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</si>
  <si>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</si>
  <si>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</si>
  <si>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</si>
  <si>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</si>
  <si>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</si>
  <si>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</si>
  <si>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</si>
  <si>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</si>
  <si>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</si>
  <si>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</si>
  <si>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</si>
  <si>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</si>
  <si>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</si>
  <si>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</si>
  <si>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</si>
  <si>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</si>
  <si>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</si>
  <si>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</si>
  <si>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</si>
  <si>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</si>
  <si>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</si>
  <si>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</si>
  <si>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</si>
  <si>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</si>
  <si>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</si>
  <si>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</si>
  <si>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</si>
  <si>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</si>
  <si>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</si>
  <si>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</si>
  <si>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</si>
  <si>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</si>
  <si>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</si>
  <si>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</si>
  <si>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</si>
  <si>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</si>
  <si>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</si>
  <si>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</si>
  <si>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</si>
  <si>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</si>
  <si>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</si>
  <si>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</si>
  <si>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</si>
  <si>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</si>
  <si>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</si>
  <si>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</si>
  <si>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</si>
  <si>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</si>
  <si>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</si>
  <si>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</si>
  <si>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</si>
  <si>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2.10</t>
  </si>
  <si>
    <t>▲ 3.99</t>
  </si>
  <si>
    <t>国民健康保険病院事業</t>
  </si>
  <si>
    <t>一般会計</t>
  </si>
  <si>
    <t>介護保険事業</t>
  </si>
  <si>
    <t>簡易水道事業</t>
  </si>
  <si>
    <t>電気事業</t>
  </si>
  <si>
    <t>国民健康保険事業</t>
  </si>
  <si>
    <t>介護サービス事業</t>
  </si>
  <si>
    <t>ケーブルネットワーク事業</t>
  </si>
  <si>
    <t>その他会計（赤字）</t>
  </si>
  <si>
    <t>その他会計（黒字）</t>
  </si>
  <si>
    <t>R01</t>
    <phoneticPr fontId="5"/>
  </si>
  <si>
    <t>R02</t>
    <phoneticPr fontId="5"/>
  </si>
  <si>
    <t>R03</t>
    <phoneticPr fontId="5"/>
  </si>
  <si>
    <t>R04</t>
    <phoneticPr fontId="5"/>
  </si>
  <si>
    <t>R05</t>
    <phoneticPr fontId="5"/>
  </si>
  <si>
    <t>-</t>
    <phoneticPr fontId="2"/>
  </si>
  <si>
    <t>宮崎県市町村総合事務組合　一般会計</t>
    <rPh sb="0" eb="3">
      <t>ミヤザキケン</t>
    </rPh>
    <rPh sb="3" eb="8">
      <t>シチョウソンソウゴウ</t>
    </rPh>
    <rPh sb="8" eb="12">
      <t>ジムクミアイ</t>
    </rPh>
    <rPh sb="13" eb="17">
      <t>イッパンカイケイ</t>
    </rPh>
    <phoneticPr fontId="2"/>
  </si>
  <si>
    <t>宮崎県市町村総合事務組合　市町村交通災害共済</t>
    <rPh sb="0" eb="3">
      <t>ミヤザキケン</t>
    </rPh>
    <rPh sb="3" eb="6">
      <t>シチョウソン</t>
    </rPh>
    <rPh sb="6" eb="12">
      <t>ソウゴウジムクミアイ</t>
    </rPh>
    <rPh sb="13" eb="22">
      <t>シチョウソンコウツウサイガイキョウサイ</t>
    </rPh>
    <phoneticPr fontId="2"/>
  </si>
  <si>
    <t>宮崎県市町村総合事務組合　自治会館管理運営特別会計</t>
    <rPh sb="0" eb="3">
      <t>ミヤザキケン</t>
    </rPh>
    <rPh sb="3" eb="12">
      <t>シチョウソンソウゴウジムクミアイ</t>
    </rPh>
    <rPh sb="13" eb="17">
      <t>ジチカイカン</t>
    </rPh>
    <rPh sb="17" eb="25">
      <t>カンリウンエイトクベツカイケイ</t>
    </rPh>
    <phoneticPr fontId="2"/>
  </si>
  <si>
    <t>宮崎県後期高齢者医療広域連合　一般会計</t>
    <rPh sb="0" eb="3">
      <t>ミヤザキケン</t>
    </rPh>
    <rPh sb="3" eb="8">
      <t>コウキコウレイシャ</t>
    </rPh>
    <rPh sb="8" eb="10">
      <t>イリョウ</t>
    </rPh>
    <rPh sb="10" eb="14">
      <t>コウイキレンゴウ</t>
    </rPh>
    <rPh sb="15" eb="19">
      <t>イッパンカイケイ</t>
    </rPh>
    <phoneticPr fontId="2"/>
  </si>
  <si>
    <t>宮崎県北部広域行政事務組合（一般会計）</t>
    <rPh sb="0" eb="3">
      <t>ミヤザキケン</t>
    </rPh>
    <rPh sb="3" eb="5">
      <t>ホクブ</t>
    </rPh>
    <rPh sb="5" eb="9">
      <t>コウイキギョウセイ</t>
    </rPh>
    <rPh sb="9" eb="13">
      <t>ジムクミアイ</t>
    </rPh>
    <rPh sb="14" eb="18">
      <t>イッパンカイケイ</t>
    </rPh>
    <phoneticPr fontId="2"/>
  </si>
  <si>
    <t>宮崎県北部広域行政事務組合（特別会計）</t>
    <rPh sb="0" eb="3">
      <t>ミヤザキケン</t>
    </rPh>
    <rPh sb="3" eb="5">
      <t>ホクブ</t>
    </rPh>
    <rPh sb="5" eb="9">
      <t>コウイキギョウセイ</t>
    </rPh>
    <rPh sb="9" eb="13">
      <t>ジムクミアイ</t>
    </rPh>
    <rPh sb="14" eb="18">
      <t>トクベツカイケイ</t>
    </rPh>
    <phoneticPr fontId="2"/>
  </si>
  <si>
    <t>日向東臼杵広域連合</t>
    <rPh sb="0" eb="9">
      <t>ヒュウガヒガシウスキコウイキレンゴウ</t>
    </rPh>
    <phoneticPr fontId="2"/>
  </si>
  <si>
    <t>宮崎県後期高齢者医療広域連合　後期高齢者医療特別会計</t>
    <rPh sb="0" eb="3">
      <t>ミヤザキケン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</si>
  <si>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入郷地区衛生組合</t>
    <rPh sb="0" eb="1">
      <t>イ</t>
    </rPh>
    <rPh sb="1" eb="2">
      <t>ゴウ</t>
    </rPh>
    <rPh sb="2" eb="4">
      <t>チク</t>
    </rPh>
    <rPh sb="4" eb="8">
      <t>エイセイクミアイ</t>
    </rPh>
    <phoneticPr fontId="2"/>
  </si>
  <si>
    <t>ふるさと振興基金</t>
    <rPh sb="4" eb="8">
      <t>シンコウキキン</t>
    </rPh>
    <phoneticPr fontId="5"/>
  </si>
  <si>
    <t>過疎地域自立促進基金</t>
    <rPh sb="0" eb="10">
      <t>カソチイキジリツソクシンキキン</t>
    </rPh>
    <phoneticPr fontId="2"/>
  </si>
  <si>
    <t>公共施設整備基金</t>
    <rPh sb="0" eb="8">
      <t>コウキョウシセツセイビキキン</t>
    </rPh>
    <phoneticPr fontId="2"/>
  </si>
  <si>
    <t>地域福祉基金</t>
    <rPh sb="0" eb="6">
      <t>チイキフクシキキン</t>
    </rPh>
    <phoneticPr fontId="2"/>
  </si>
  <si>
    <t>環境譲与税基金</t>
    <rPh sb="0" eb="7">
      <t>カンキョウジョウヨゼイキキン</t>
    </rPh>
    <phoneticPr fontId="2"/>
  </si>
  <si>
    <t>宮崎県林業公社</t>
    <rPh sb="0" eb="3">
      <t>ミヤザキケン</t>
    </rPh>
    <rPh sb="3" eb="7">
      <t>リンギョウコウシャ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</si>
</sst>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466F-48D0-AF8B-8734AD62CA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733474</c:v>
                </c:pt>
                <c:pt idx="1">
                  <c:v>646187</c:v>
                </c:pt>
                <c:pt idx="2">
                  <c:v>443416</c:v>
                </c:pt>
                <c:pt idx="3">
                  <c:v>477628</c:v>
                </c:pt>
                <c:pt idx="4">
                  <c:v>420295</c:v>
                </c:pt>
              </c:numCache>
            </c:numRef>
          </c:val>
          <c:smooth val="0"/>
          <c:extLst>
            <c:ext xmlns:c16="http://schemas.microsoft.com/office/drawing/2014/chart" uri="{C3380CC4-5D6E-409C-BE32-E72D297353CC}">
              <c16:uniqueId val="{00000001-466F-48D0-AF8B-8734AD62CA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5.74</c:v>
                </c:pt>
                <c:pt idx="1">
                  <c:v>5.47</c:v>
                </c:pt>
                <c:pt idx="2">
                  <c:v>5.15</c:v>
                </c:pt>
                <c:pt idx="3">
                  <c:v>5.28</c:v>
                </c:pt>
                <c:pt idx="4">
                  <c:v>5.35</c:v>
                </c:pt>
              </c:numCache>
            </c:numRef>
          </c:val>
          <c:extLst>
            <c:ext xmlns:c16="http://schemas.microsoft.com/office/drawing/2014/chart" uri="{C3380CC4-5D6E-409C-BE32-E72D297353CC}">
              <c16:uniqueId val="{00000000-1FF2-407D-8A78-6133A55CE6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60.46</c:v>
                </c:pt>
                <c:pt idx="1">
                  <c:v>63.47</c:v>
                </c:pt>
                <c:pt idx="2">
                  <c:v>63.75</c:v>
                </c:pt>
                <c:pt idx="3">
                  <c:v>63.92</c:v>
                </c:pt>
                <c:pt idx="4">
                  <c:v>66.73</c:v>
                </c:pt>
              </c:numCache>
            </c:numRef>
          </c:val>
          <c:extLst>
            <c:ext xmlns:c16="http://schemas.microsoft.com/office/drawing/2014/chart" uri="{C3380CC4-5D6E-409C-BE32-E72D297353CC}">
              <c16:uniqueId val="{00000001-1FF2-407D-8A78-6133A55CE6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c:v>
                </c:pt>
                <c:pt idx="1">
                  <c:v>4.03</c:v>
                </c:pt>
                <c:pt idx="2">
                  <c:v>0.92</c:v>
                </c:pt>
                <c:pt idx="3">
                  <c:v>-3.99</c:v>
                </c:pt>
                <c:pt idx="4">
                  <c:v>0.06</c:v>
                </c:pt>
              </c:numCache>
            </c:numRef>
          </c:val>
          <c:smooth val="0"/>
          <c:extLst>
            <c:ext xmlns:c16="http://schemas.microsoft.com/office/drawing/2014/chart" uri="{C3380CC4-5D6E-409C-BE32-E72D297353CC}">
              <c16:uniqueId val="{00000002-1FF2-407D-8A78-6133A55CE6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9AAE-4C61-B67C-E8409FA2EB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AE-4C61-B67C-E8409FA2EBB2}"/>
            </c:ext>
          </c:extLst>
        </c:ser>
        <c:ser>
          <c:idx val="2"/>
          <c:order val="2"/>
          <c:tx>
            <c:strRef>
              <c:f>データシート!$A$29</c:f>
              <c:strCache>
                <c:ptCount val="1"/>
                <c:pt idx="0">
                  <c:v>ケーブルネットワーク事業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9AAE-4C61-B67C-E8409FA2EBB2}"/>
            </c:ext>
          </c:extLst>
        </c:ser>
        <c:ser>
          <c:idx val="3"/>
          <c:order val="3"/>
          <c:tx>
            <c:strRef>
              <c:f>データシート!$A$30</c:f>
              <c:strCache>
                <c:ptCount val="1"/>
                <c:pt idx="0">
                  <c:v>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3-9AAE-4C61-B67C-E8409FA2EBB2}"/>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0.04</c:v>
                </c:pt>
                <c:pt idx="4">
                  <c:v>#N/A</c:v>
                </c:pt>
                <c:pt idx="5">
                  <c:v>0.05</c:v>
                </c:pt>
                <c:pt idx="6">
                  <c:v>#N/A</c:v>
                </c:pt>
                <c:pt idx="7">
                  <c:v>7.0000000000000007E-2</c:v>
                </c:pt>
                <c:pt idx="8">
                  <c:v>#N/A</c:v>
                </c:pt>
                <c:pt idx="9">
                  <c:v>0.04</c:v>
                </c:pt>
              </c:numCache>
            </c:numRef>
          </c:val>
          <c:extLst>
            <c:ext xmlns:c16="http://schemas.microsoft.com/office/drawing/2014/chart" uri="{C3380CC4-5D6E-409C-BE32-E72D297353CC}">
              <c16:uniqueId val="{00000004-9AAE-4C61-B67C-E8409FA2EBB2}"/>
            </c:ext>
          </c:extLst>
        </c:ser>
        <c:ser>
          <c:idx val="5"/>
          <c:order val="5"/>
          <c:tx>
            <c:strRef>
              <c:f>データシート!$A$32</c:f>
              <c:strCache>
                <c:ptCount val="1"/>
                <c:pt idx="0">
                  <c:v>電気事業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c:v>
                </c:pt>
                <c:pt idx="2">
                  <c:v>#N/A</c:v>
                </c:pt>
                <c:pt idx="3">
                  <c:v>0.73</c:v>
                </c:pt>
                <c:pt idx="4">
                  <c:v>#N/A</c:v>
                </c:pt>
                <c:pt idx="5">
                  <c:v>0.02</c:v>
                </c:pt>
                <c:pt idx="6">
                  <c:v>#N/A</c:v>
                </c:pt>
                <c:pt idx="7">
                  <c:v>0.24</c:v>
                </c:pt>
                <c:pt idx="8">
                  <c:v>#N/A</c:v>
                </c:pt>
                <c:pt idx="9">
                  <c:v>0.06</c:v>
                </c:pt>
              </c:numCache>
            </c:numRef>
          </c:val>
          <c:extLst>
            <c:ext xmlns:c16="http://schemas.microsoft.com/office/drawing/2014/chart" uri="{C3380CC4-5D6E-409C-BE32-E72D297353CC}">
              <c16:uniqueId val="{00000005-9AAE-4C61-B67C-E8409FA2EBB2}"/>
            </c:ext>
          </c:extLst>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0.05</c:v>
                </c:pt>
                <c:pt idx="2">
                  <c:v>#N/A</c:v>
                </c:pt>
                <c:pt idx="3">
                  <c:v>0.02</c:v>
                </c:pt>
                <c:pt idx="4">
                  <c:v>#N/A</c:v>
                </c:pt>
                <c:pt idx="5">
                  <c:v>0.02</c:v>
                </c:pt>
                <c:pt idx="6">
                  <c:v>#N/A</c:v>
                </c:pt>
                <c:pt idx="7">
                  <c:v>1.31</c:v>
                </c:pt>
                <c:pt idx="8">
                  <c:v>#N/A</c:v>
                </c:pt>
                <c:pt idx="9">
                  <c:v>1.26</c:v>
                </c:pt>
              </c:numCache>
            </c:numRef>
          </c:val>
          <c:extLst>
            <c:ext xmlns:c16="http://schemas.microsoft.com/office/drawing/2014/chart" uri="{C3380CC4-5D6E-409C-BE32-E72D297353CC}">
              <c16:uniqueId val="{00000006-9AAE-4C61-B67C-E8409FA2EBB2}"/>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0.25</c:v>
                </c:pt>
                <c:pt idx="2">
                  <c:v>#N/A</c:v>
                </c:pt>
                <c:pt idx="3">
                  <c:v>0.27</c:v>
                </c:pt>
                <c:pt idx="4">
                  <c:v>#N/A</c:v>
                </c:pt>
                <c:pt idx="5">
                  <c:v>0.44</c:v>
                </c:pt>
                <c:pt idx="6">
                  <c:v>#N/A</c:v>
                </c:pt>
                <c:pt idx="7">
                  <c:v>1.06</c:v>
                </c:pt>
                <c:pt idx="8">
                  <c:v>#N/A</c:v>
                </c:pt>
                <c:pt idx="9">
                  <c:v>1.29</c:v>
                </c:pt>
              </c:numCache>
            </c:numRef>
          </c:val>
          <c:extLst>
            <c:ext xmlns:c16="http://schemas.microsoft.com/office/drawing/2014/chart" uri="{C3380CC4-5D6E-409C-BE32-E72D297353CC}">
              <c16:uniqueId val="{00000007-9AAE-4C61-B67C-E8409FA2EBB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5.72</c:v>
                </c:pt>
                <c:pt idx="2">
                  <c:v>#N/A</c:v>
                </c:pt>
                <c:pt idx="3">
                  <c:v>5.45</c:v>
                </c:pt>
                <c:pt idx="4">
                  <c:v>#N/A</c:v>
                </c:pt>
                <c:pt idx="5">
                  <c:v>5.13</c:v>
                </c:pt>
                <c:pt idx="6">
                  <c:v>#N/A</c:v>
                </c:pt>
                <c:pt idx="7">
                  <c:v>5.26</c:v>
                </c:pt>
                <c:pt idx="8">
                  <c:v>#N/A</c:v>
                </c:pt>
                <c:pt idx="9">
                  <c:v>5.32</c:v>
                </c:pt>
              </c:numCache>
            </c:numRef>
          </c:val>
          <c:extLst>
            <c:ext xmlns:c16="http://schemas.microsoft.com/office/drawing/2014/chart" uri="{C3380CC4-5D6E-409C-BE32-E72D297353CC}">
              <c16:uniqueId val="{00000008-9AAE-4C61-B67C-E8409FA2EBB2}"/>
            </c:ext>
          </c:extLst>
        </c:ser>
        <c:ser>
          <c:idx val="9"/>
          <c:order val="9"/>
          <c:tx>
            <c:strRef>
              <c:f>データシート!$A$36</c:f>
              <c:strCache>
                <c:ptCount val="1"/>
                <c:pt idx="0">
                  <c:v>国民健康保険病院事業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18.010000000000002</c:v>
                </c:pt>
                <c:pt idx="2">
                  <c:v>#N/A</c:v>
                </c:pt>
                <c:pt idx="3">
                  <c:v>17.149999999999999</c:v>
                </c:pt>
                <c:pt idx="4">
                  <c:v>#N/A</c:v>
                </c:pt>
                <c:pt idx="5">
                  <c:v>16.850000000000001</c:v>
                </c:pt>
                <c:pt idx="6">
                  <c:v>#N/A</c:v>
                </c:pt>
                <c:pt idx="7">
                  <c:v>17.3</c:v>
                </c:pt>
                <c:pt idx="8">
                  <c:v>#N/A</c:v>
                </c:pt>
                <c:pt idx="9">
                  <c:v>17.260000000000002</c:v>
                </c:pt>
              </c:numCache>
            </c:numRef>
          </c:val>
          <c:extLst>
            <c:ext xmlns:c16="http://schemas.microsoft.com/office/drawing/2014/chart" uri="{C3380CC4-5D6E-409C-BE32-E72D297353CC}">
              <c16:uniqueId val="{00000009-9AAE-4C61-B67C-E8409FA2EB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514</c:v>
                </c:pt>
                <c:pt idx="5">
                  <c:v>544</c:v>
                </c:pt>
                <c:pt idx="8">
                  <c:v>534</c:v>
                </c:pt>
                <c:pt idx="11">
                  <c:v>529</c:v>
                </c:pt>
                <c:pt idx="14">
                  <c:v>520</c:v>
                </c:pt>
              </c:numCache>
            </c:numRef>
          </c:val>
          <c:extLst>
            <c:ext xmlns:c16="http://schemas.microsoft.com/office/drawing/2014/chart" uri="{C3380CC4-5D6E-409C-BE32-E72D297353CC}">
              <c16:uniqueId val="{00000000-E36E-4DBC-80C7-5BA1A2901F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6E-4DBC-80C7-5BA1A2901F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36E-4DBC-80C7-5BA1A2901F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4</c:v>
                </c:pt>
                <c:pt idx="6">
                  <c:v>4</c:v>
                </c:pt>
                <c:pt idx="9">
                  <c:v>4</c:v>
                </c:pt>
                <c:pt idx="12">
                  <c:v>2</c:v>
                </c:pt>
              </c:numCache>
            </c:numRef>
          </c:val>
          <c:extLst>
            <c:ext xmlns:c16="http://schemas.microsoft.com/office/drawing/2014/chart" uri="{C3380CC4-5D6E-409C-BE32-E72D297353CC}">
              <c16:uniqueId val="{00000003-E36E-4DBC-80C7-5BA1A2901F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52</c:v>
                </c:pt>
                <c:pt idx="3">
                  <c:v>54</c:v>
                </c:pt>
                <c:pt idx="6">
                  <c:v>52</c:v>
                </c:pt>
                <c:pt idx="9">
                  <c:v>59</c:v>
                </c:pt>
                <c:pt idx="12">
                  <c:v>57</c:v>
                </c:pt>
              </c:numCache>
            </c:numRef>
          </c:val>
          <c:extLst>
            <c:ext xmlns:c16="http://schemas.microsoft.com/office/drawing/2014/chart" uri="{C3380CC4-5D6E-409C-BE32-E72D297353CC}">
              <c16:uniqueId val="{00000004-E36E-4DBC-80C7-5BA1A2901F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6E-4DBC-80C7-5BA1A2901F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6E-4DBC-80C7-5BA1A2901F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718</c:v>
                </c:pt>
                <c:pt idx="3">
                  <c:v>755</c:v>
                </c:pt>
                <c:pt idx="6">
                  <c:v>741</c:v>
                </c:pt>
                <c:pt idx="9">
                  <c:v>718</c:v>
                </c:pt>
                <c:pt idx="12">
                  <c:v>735</c:v>
                </c:pt>
              </c:numCache>
            </c:numRef>
          </c:val>
          <c:extLst>
            <c:ext xmlns:c16="http://schemas.microsoft.com/office/drawing/2014/chart" uri="{C3380CC4-5D6E-409C-BE32-E72D297353CC}">
              <c16:uniqueId val="{00000007-E36E-4DBC-80C7-5BA1A2901F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262</c:v>
                </c:pt>
                <c:pt idx="2">
                  <c:v>#N/A</c:v>
                </c:pt>
                <c:pt idx="3">
                  <c:v>#N/A</c:v>
                </c:pt>
                <c:pt idx="4">
                  <c:v>269</c:v>
                </c:pt>
                <c:pt idx="5">
                  <c:v>#N/A</c:v>
                </c:pt>
                <c:pt idx="6">
                  <c:v>#N/A</c:v>
                </c:pt>
                <c:pt idx="7">
                  <c:v>263</c:v>
                </c:pt>
                <c:pt idx="8">
                  <c:v>#N/A</c:v>
                </c:pt>
                <c:pt idx="9">
                  <c:v>#N/A</c:v>
                </c:pt>
                <c:pt idx="10">
                  <c:v>252</c:v>
                </c:pt>
                <c:pt idx="11">
                  <c:v>#N/A</c:v>
                </c:pt>
                <c:pt idx="12">
                  <c:v>#N/A</c:v>
                </c:pt>
                <c:pt idx="13">
                  <c:v>274</c:v>
                </c:pt>
                <c:pt idx="14">
                  <c:v>#N/A</c:v>
                </c:pt>
              </c:numCache>
            </c:numRef>
          </c:val>
          <c:smooth val="0"/>
          <c:extLst>
            <c:ext xmlns:c16="http://schemas.microsoft.com/office/drawing/2014/chart" uri="{C3380CC4-5D6E-409C-BE32-E72D297353CC}">
              <c16:uniqueId val="{00000008-E36E-4DBC-80C7-5BA1A2901F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4677</c:v>
                </c:pt>
                <c:pt idx="5">
                  <c:v>4668</c:v>
                </c:pt>
                <c:pt idx="8">
                  <c:v>4539</c:v>
                </c:pt>
                <c:pt idx="11">
                  <c:v>4481</c:v>
                </c:pt>
                <c:pt idx="14">
                  <c:v>4251</c:v>
                </c:pt>
              </c:numCache>
            </c:numRef>
          </c:val>
          <c:extLst>
            <c:ext xmlns:c16="http://schemas.microsoft.com/office/drawing/2014/chart" uri="{C3380CC4-5D6E-409C-BE32-E72D297353CC}">
              <c16:uniqueId val="{00000000-DE6C-4BDE-ABC0-EAA26C0500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E6C-4BDE-ABC0-EAA26C0500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3532</c:v>
                </c:pt>
                <c:pt idx="5">
                  <c:v>3844</c:v>
                </c:pt>
                <c:pt idx="8">
                  <c:v>4334</c:v>
                </c:pt>
                <c:pt idx="11">
                  <c:v>4243</c:v>
                </c:pt>
                <c:pt idx="14">
                  <c:v>4304</c:v>
                </c:pt>
              </c:numCache>
            </c:numRef>
          </c:val>
          <c:extLst>
            <c:ext xmlns:c16="http://schemas.microsoft.com/office/drawing/2014/chart" uri="{C3380CC4-5D6E-409C-BE32-E72D297353CC}">
              <c16:uniqueId val="{00000002-DE6C-4BDE-ABC0-EAA26C0500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6C-4BDE-ABC0-EAA26C0500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6C-4BDE-ABC0-EAA26C0500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5-DE6C-4BDE-ABC0-EAA26C0500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1111</c:v>
                </c:pt>
                <c:pt idx="3">
                  <c:v>1102</c:v>
                </c:pt>
                <c:pt idx="6">
                  <c:v>1101</c:v>
                </c:pt>
                <c:pt idx="9">
                  <c:v>1163</c:v>
                </c:pt>
                <c:pt idx="12">
                  <c:v>1183</c:v>
                </c:pt>
              </c:numCache>
            </c:numRef>
          </c:val>
          <c:extLst>
            <c:ext xmlns:c16="http://schemas.microsoft.com/office/drawing/2014/chart" uri="{C3380CC4-5D6E-409C-BE32-E72D297353CC}">
              <c16:uniqueId val="{00000006-DE6C-4BDE-ABC0-EAA26C0500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c:v>
                </c:pt>
                <c:pt idx="3">
                  <c:v>10</c:v>
                </c:pt>
                <c:pt idx="6">
                  <c:v>6</c:v>
                </c:pt>
                <c:pt idx="9">
                  <c:v>2</c:v>
                </c:pt>
                <c:pt idx="12">
                  <c:v>1</c:v>
                </c:pt>
              </c:numCache>
            </c:numRef>
          </c:val>
          <c:extLst>
            <c:ext xmlns:c16="http://schemas.microsoft.com/office/drawing/2014/chart" uri="{C3380CC4-5D6E-409C-BE32-E72D297353CC}">
              <c16:uniqueId val="{00000007-DE6C-4BDE-ABC0-EAA26C0500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545</c:v>
                </c:pt>
                <c:pt idx="3">
                  <c:v>475</c:v>
                </c:pt>
                <c:pt idx="6">
                  <c:v>409</c:v>
                </c:pt>
                <c:pt idx="9">
                  <c:v>401</c:v>
                </c:pt>
                <c:pt idx="12">
                  <c:v>354</c:v>
                </c:pt>
              </c:numCache>
            </c:numRef>
          </c:val>
          <c:extLst>
            <c:ext xmlns:c16="http://schemas.microsoft.com/office/drawing/2014/chart" uri="{C3380CC4-5D6E-409C-BE32-E72D297353CC}">
              <c16:uniqueId val="{00000008-DE6C-4BDE-ABC0-EAA26C0500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E6C-4BDE-ABC0-EAA26C0500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6085</c:v>
                </c:pt>
                <c:pt idx="3">
                  <c:v>6096</c:v>
                </c:pt>
                <c:pt idx="6">
                  <c:v>5886</c:v>
                </c:pt>
                <c:pt idx="9">
                  <c:v>5751</c:v>
                </c:pt>
                <c:pt idx="12">
                  <c:v>5366</c:v>
                </c:pt>
              </c:numCache>
            </c:numRef>
          </c:val>
          <c:extLst>
            <c:ext xmlns:c16="http://schemas.microsoft.com/office/drawing/2014/chart" uri="{C3380CC4-5D6E-409C-BE32-E72D297353CC}">
              <c16:uniqueId val="{0000000A-DE6C-4BDE-ABC0-EAA26C0500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E6C-4BDE-ABC0-EAA26C0500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2015</c:v>
                </c:pt>
                <c:pt idx="1">
                  <c:v>1973</c:v>
                </c:pt>
                <c:pt idx="2">
                  <c:v>2055</c:v>
                </c:pt>
              </c:numCache>
            </c:numRef>
          </c:val>
          <c:extLst>
            <c:ext xmlns:c16="http://schemas.microsoft.com/office/drawing/2014/chart" uri="{C3380CC4-5D6E-409C-BE32-E72D297353CC}">
              <c16:uniqueId val="{00000000-5FF6-4C4C-BBC7-B6C0B9F4E7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691</c:v>
                </c:pt>
                <c:pt idx="1">
                  <c:v>691</c:v>
                </c:pt>
                <c:pt idx="2">
                  <c:v>703</c:v>
                </c:pt>
              </c:numCache>
            </c:numRef>
          </c:val>
          <c:extLst>
            <c:ext xmlns:c16="http://schemas.microsoft.com/office/drawing/2014/chart" uri="{C3380CC4-5D6E-409C-BE32-E72D297353CC}">
              <c16:uniqueId val="{00000001-5FF6-4C4C-BBC7-B6C0B9F4E7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1726</c:v>
                </c:pt>
                <c:pt idx="1">
                  <c:v>1699</c:v>
                </c:pt>
                <c:pt idx="2">
                  <c:v>1685</c:v>
                </c:pt>
              </c:numCache>
            </c:numRef>
          </c:val>
          <c:extLst>
            <c:ext xmlns:c16="http://schemas.microsoft.com/office/drawing/2014/chart" uri="{C3380CC4-5D6E-409C-BE32-E72D297353CC}">
              <c16:uniqueId val="{00000002-5FF6-4C4C-BBC7-B6C0B9F4E7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2,502
2,492
537.29
8,683,550
8,042,423
164,635
3,080,053
5,365,537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同値となった。今後も過疎化・少子高齢化等の影響により、税収は減少していく見込みである。また、基準財政需要額においては交付税措置のある公債費が減少傾向にあり、国勢調査人口も減となっていることから、減少していく見込みである。引き続き、税の徴収業務の強化で収入の安定確保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子については、簡易水道事業が公営企業（法非適）から（法適）になったことによる負担金等の経常経費充当一般財源の歳出が増となったことや、一般補助施設整備等事業債や辺地対策事業債、過疎対策事業債の元金償還が開始されたことによる公債費の増額により、全体で増となった。一方、分母となる経常一般財源等については、自動車取得税交付金、使用料及び諸収入が増額となったものの、地方税の減少額がそれらを上回ったことから全体で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今後も普通交付税等の増減に影響されないよう、経常経費の抑制縮減に努めていく。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63</xdr:row>
      <xdr:rowOff>78105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11087"/>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120862</xdr:rowOff>
    </xdr:from>
    <xdr:to>
      <xdr:col>19</xdr:col>
      <xdr:colOff>133350</xdr:colOff>
      <xdr:row>63</xdr:row>
      <xdr:rowOff>9737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5076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120862</xdr:rowOff>
    </xdr:from>
    <xdr:to>
      <xdr:col>15</xdr:col>
      <xdr:colOff>82550</xdr:colOff>
      <xdr:row>63</xdr:row>
      <xdr:rowOff>114300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50762"/>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63</xdr:row>
      <xdr:rowOff>142452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1565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43832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130387</xdr:rowOff>
    </xdr:from>
    <xdr:to>
      <xdr:col>19</xdr:col>
      <xdr:colOff>184150</xdr:colOff>
      <xdr:row>63</xdr:row>
      <xdr:rowOff>60537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70062</xdr:rowOff>
    </xdr:from>
    <xdr:to>
      <xdr:col>15</xdr:col>
      <xdr:colOff>133350</xdr:colOff>
      <xdr:row>63</xdr:row>
      <xdr:rowOff>212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91652</xdr:rowOff>
    </xdr:from>
    <xdr:to>
      <xdr:col>7</xdr:col>
      <xdr:colOff>31750</xdr:colOff>
      <xdr:row>64</xdr:row>
      <xdr:rowOff>21802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31979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6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[805,439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13,428</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人件費については、保育所職員の増、災害派遣職員に対する手当の皆増などにより</a:t>
          </a:r>
          <a:r>
            <a:rPr kumimoji="1" lang="en-US" altLang="ja-JP" sz="1300">
              <a:latin typeface="ＭＳ Ｐゴシック" panose="020B0600070205080204" pitchFamily="50" charset="-128"/>
              <a:ea typeface="ＭＳ Ｐゴシック" panose="020B0600070205080204" pitchFamily="50" charset="-128"/>
            </a:rPr>
            <a:t>4,230</a:t>
          </a:r>
          <a:r>
            <a:rPr kumimoji="1" lang="ja-JP" altLang="en-US" sz="1300">
              <a:latin typeface="ＭＳ Ｐゴシック" panose="020B0600070205080204" pitchFamily="50" charset="-128"/>
              <a:ea typeface="ＭＳ Ｐゴシック" panose="020B0600070205080204" pitchFamily="50" charset="-128"/>
            </a:rPr>
            <a:t>千円の増となった。また、物件費については、給付型商品券発行事業やふるさと納税寄附金事業による委託料の減により</a:t>
          </a:r>
          <a:r>
            <a:rPr kumimoji="1" lang="en-US" altLang="ja-JP" sz="1300">
              <a:latin typeface="ＭＳ Ｐゴシック" panose="020B0600070205080204" pitchFamily="50" charset="-128"/>
              <a:ea typeface="ＭＳ Ｐゴシック" panose="020B0600070205080204" pitchFamily="50" charset="-128"/>
            </a:rPr>
            <a:t>135,689</a:t>
          </a:r>
          <a:r>
            <a:rPr kumimoji="1" lang="ja-JP" altLang="en-US" sz="1300">
              <a:latin typeface="ＭＳ Ｐゴシック" panose="020B0600070205080204" pitchFamily="50" charset="-128"/>
              <a:ea typeface="ＭＳ Ｐゴシック" panose="020B0600070205080204" pitchFamily="50" charset="-128"/>
            </a:rPr>
            <a:t>千円の減となった。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今後も適正な定員管理や事務事業の見直しを実施しながら経費抑制に努めていく。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46709</xdr:rowOff>
    </xdr:from>
    <xdr:to>
      <xdr:col>23</xdr:col>
      <xdr:colOff>133350</xdr:colOff>
      <xdr:row>84</xdr:row>
      <xdr:rowOff>57508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48509"/>
          <a:ext cx="838200" cy="1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156914</xdr:rowOff>
    </xdr:from>
    <xdr:to>
      <xdr:col>19</xdr:col>
      <xdr:colOff>133350</xdr:colOff>
      <xdr:row>84</xdr:row>
      <xdr:rowOff>57508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87264"/>
          <a:ext cx="889000" cy="7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134582</xdr:rowOff>
    </xdr:from>
    <xdr:to>
      <xdr:col>15</xdr:col>
      <xdr:colOff>82550</xdr:colOff>
      <xdr:row>83</xdr:row>
      <xdr:rowOff>156914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64932"/>
          <a:ext cx="889000" cy="2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81257</xdr:rowOff>
    </xdr:from>
    <xdr:to>
      <xdr:col>11</xdr:col>
      <xdr:colOff>31750</xdr:colOff>
      <xdr:row>83</xdr:row>
      <xdr:rowOff>134582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11607"/>
          <a:ext cx="889000" cy="5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167359</xdr:rowOff>
    </xdr:from>
    <xdr:to>
      <xdr:col>23</xdr:col>
      <xdr:colOff>184150</xdr:colOff>
      <xdr:row>84</xdr:row>
      <xdr:rowOff>97509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139436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6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6708</xdr:rowOff>
    </xdr:from>
    <xdr:to>
      <xdr:col>19</xdr:col>
      <xdr:colOff>184150</xdr:colOff>
      <xdr:row>84</xdr:row>
      <xdr:rowOff>108308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0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93085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94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106114</xdr:rowOff>
    </xdr:from>
    <xdr:to>
      <xdr:col>15</xdr:col>
      <xdr:colOff>133350</xdr:colOff>
      <xdr:row>84</xdr:row>
      <xdr:rowOff>36264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3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21041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2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83782</xdr:rowOff>
    </xdr:from>
    <xdr:to>
      <xdr:col>11</xdr:col>
      <xdr:colOff>82550</xdr:colOff>
      <xdr:row>84</xdr:row>
      <xdr:rowOff>13932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1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170159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0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30457</xdr:rowOff>
    </xdr:from>
    <xdr:to>
      <xdr:col>7</xdr:col>
      <xdr:colOff>31750</xdr:colOff>
      <xdr:row>83</xdr:row>
      <xdr:rowOff>132057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116834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依然として類似団体を下回っているため、給与や手当等の適正化に努めながら、大きな変動がないよう縮減努力を行っていく。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131763</xdr:rowOff>
    </xdr:from>
    <xdr:to>
      <xdr:col>81</xdr:col>
      <xdr:colOff>44450</xdr:colOff>
      <xdr:row>86</xdr:row>
      <xdr:rowOff>131763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764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170498</xdr:rowOff>
    </xdr:from>
    <xdr:to>
      <xdr:col>77</xdr:col>
      <xdr:colOff>44450</xdr:colOff>
      <xdr:row>86</xdr:row>
      <xdr:rowOff>131763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743748"/>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170498</xdr:rowOff>
    </xdr:from>
    <xdr:to>
      <xdr:col>72</xdr:col>
      <xdr:colOff>203200</xdr:colOff>
      <xdr:row>86</xdr:row>
      <xdr:rowOff>5080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74374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86</xdr:row>
      <xdr:rowOff>5080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66532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80963</xdr:rowOff>
    </xdr:from>
    <xdr:to>
      <xdr:col>81</xdr:col>
      <xdr:colOff>95250</xdr:colOff>
      <xdr:row>87</xdr:row>
      <xdr:rowOff>11113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97490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7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80963</xdr:rowOff>
    </xdr:from>
    <xdr:to>
      <xdr:col>77</xdr:col>
      <xdr:colOff>95250</xdr:colOff>
      <xdr:row>87</xdr:row>
      <xdr:rowOff>11113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21290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9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119698</xdr:rowOff>
    </xdr:from>
    <xdr:to>
      <xdr:col>73</xdr:col>
      <xdr:colOff>44450</xdr:colOff>
      <xdr:row>86</xdr:row>
      <xdr:rowOff>49848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60025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66057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2.77</a:t>
          </a:r>
          <a:r>
            <a:rPr kumimoji="1" lang="ja-JP" altLang="en-US" sz="1300">
              <a:latin typeface="ＭＳ Ｐゴシック" panose="020B0600070205080204" pitchFamily="50" charset="-128"/>
              <a:ea typeface="ＭＳ Ｐゴシック" panose="020B0600070205080204" pitchFamily="50" charset="-128"/>
            </a:rPr>
            <a:t>人の増となった。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が主な要因である。類似団体との比較において依然として大幅に上回っているが、本村は広大な面積を有するため、小学校や保育所などの公共施設が各地に点在しており、統廃合も困難な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今後も、行政大綱による職員配置の見直しや指定感謝制度の導入などで、長期的視点から定員管理等の改善を図っていく。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8255</xdr:rowOff>
    </xdr:from>
    <xdr:to>
      <xdr:col>81</xdr:col>
      <xdr:colOff>44450</xdr:colOff>
      <xdr:row>62</xdr:row>
      <xdr:rowOff>91805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38155"/>
          <a:ext cx="838200" cy="8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159496</xdr:rowOff>
    </xdr:from>
    <xdr:to>
      <xdr:col>77</xdr:col>
      <xdr:colOff>44450</xdr:colOff>
      <xdr:row>62</xdr:row>
      <xdr:rowOff>8255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17946"/>
          <a:ext cx="889000" cy="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138382</xdr:rowOff>
    </xdr:from>
    <xdr:to>
      <xdr:col>72</xdr:col>
      <xdr:colOff>203200</xdr:colOff>
      <xdr:row>61</xdr:row>
      <xdr:rowOff>159496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96832"/>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92837</xdr:rowOff>
    </xdr:from>
    <xdr:to>
      <xdr:col>68</xdr:col>
      <xdr:colOff>152400</xdr:colOff>
      <xdr:row>61</xdr:row>
      <xdr:rowOff>138382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51287"/>
          <a:ext cx="889000" cy="4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41005</xdr:rowOff>
    </xdr:from>
    <xdr:to>
      <xdr:col>81</xdr:col>
      <xdr:colOff>95250</xdr:colOff>
      <xdr:row>62</xdr:row>
      <xdr:rowOff>142605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13082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128905</xdr:rowOff>
    </xdr:from>
    <xdr:to>
      <xdr:col>77</xdr:col>
      <xdr:colOff>95250</xdr:colOff>
      <xdr:row>62</xdr:row>
      <xdr:rowOff>59055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108696</xdr:rowOff>
    </xdr:from>
    <xdr:to>
      <xdr:col>73</xdr:col>
      <xdr:colOff>44450</xdr:colOff>
      <xdr:row>62</xdr:row>
      <xdr:rowOff>38846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23623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87582</xdr:rowOff>
    </xdr:from>
    <xdr:to>
      <xdr:col>68</xdr:col>
      <xdr:colOff>203200</xdr:colOff>
      <xdr:row>62</xdr:row>
      <xdr:rowOff>17732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2509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3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42037</xdr:rowOff>
    </xdr:from>
    <xdr:to>
      <xdr:col>64</xdr:col>
      <xdr:colOff>152400</xdr:colOff>
      <xdr:row>61</xdr:row>
      <xdr:rowOff>143637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0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128414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8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子は、一般単独事業債の一部完済に伴い、事業費補正に係る基準財政需要額が減額となったものの、新たな元金償還が開始されたことによる地方債元利償還金の増額とった。一方、分母は標準税収入額等及び臨時財政対策債の学校額が減額となったが、辺地対策事業債償還費等の増額に伴う普通交付税の増などで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今後、実質公債費は令和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年度にピークを迎える見込みであり、今後も各数値に注意を払い、地方債の適正な発行に努めていく。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30904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3952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30904</xdr:rowOff>
    </xdr:from>
    <xdr:to>
      <xdr:col>77</xdr:col>
      <xdr:colOff>44450</xdr:colOff>
      <xdr:row>43</xdr:row>
      <xdr:rowOff>71120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4032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127423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4434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127423</xdr:rowOff>
    </xdr:from>
    <xdr:to>
      <xdr:col>68</xdr:col>
      <xdr:colOff>152400</xdr:colOff>
      <xdr:row>44</xdr:row>
      <xdr:rowOff>4233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4997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143510</xdr:rowOff>
    </xdr:from>
    <xdr:to>
      <xdr:col>81</xdr:col>
      <xdr:colOff>95250</xdr:colOff>
      <xdr:row>43</xdr:row>
      <xdr:rowOff>73660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115587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151554</xdr:rowOff>
    </xdr:from>
    <xdr:to>
      <xdr:col>77</xdr:col>
      <xdr:colOff>95250</xdr:colOff>
      <xdr:row>43</xdr:row>
      <xdr:rowOff>81704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66481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76623</xdr:rowOff>
    </xdr:from>
    <xdr:to>
      <xdr:col>68</xdr:col>
      <xdr:colOff>203200</xdr:colOff>
      <xdr:row>44</xdr:row>
      <xdr:rowOff>6773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163000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将来負担比率については、昨年同様「数値なし」となった。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今後もこの数値を維持するため、地方債発行及び基金取り崩しの抑制に努める。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2,502
2,492
537.29
8,683,550
8,042,423
164,635
3,080,053
5,365,537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感染予防等手当の皆減及び特別非常勤職員報酬（消防団員）の減が主な要因である。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今後も、適正な定員管理や事務事業等の見直しを図り、人件費の抑制に努めていく。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78994</xdr:rowOff>
    </xdr:from>
    <xdr:to>
      <xdr:col>24</xdr:col>
      <xdr:colOff>25400</xdr:colOff>
      <xdr:row>37</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226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6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117111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107967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給付型商品券発行事業の皆減及びふるさと納税寄附金事業による委託料の減が主な要因である。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類似団体を下回っている状況であるが、引き続き抑制・縮減に努めていく。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16</xdr:row>
      <xdr:rowOff>154432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702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154432</xdr:rowOff>
    </xdr:from>
    <xdr:to>
      <xdr:col>78</xdr:col>
      <xdr:colOff>69850</xdr:colOff>
      <xdr:row>16</xdr:row>
      <xdr:rowOff>159004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97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5842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02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5842</xdr:rowOff>
    </xdr:from>
    <xdr:to>
      <xdr:col>69</xdr:col>
      <xdr:colOff>92075</xdr:colOff>
      <xdr:row>17</xdr:row>
      <xdr:rowOff>33274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20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103632</xdr:rowOff>
    </xdr:from>
    <xdr:to>
      <xdr:col>78</xdr:col>
      <xdr:colOff>120650</xdr:colOff>
      <xdr:row>17</xdr:row>
      <xdr:rowOff>33782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48531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94251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物価高騰対応重点支援地方創生臨時交付金充当事業による増が主な要因である。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類似団体を下回っている状況であるが、高齢化等の影響で扶助費の節減は困難であるため、他事業の見直し等を行い節減を図っていく。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簡易水道事業への繰出が皆減となったことが要因である。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類似団体を下回っている状況であるので、今後も適正な執行管理に努めていく。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75565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6710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64135</xdr:rowOff>
    </xdr:from>
    <xdr:to>
      <xdr:col>78</xdr:col>
      <xdr:colOff>69850</xdr:colOff>
      <xdr:row>56</xdr:row>
      <xdr:rowOff>75565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6653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64135</xdr:rowOff>
    </xdr:from>
    <xdr:to>
      <xdr:col>73</xdr:col>
      <xdr:colOff>180975</xdr:colOff>
      <xdr:row>56</xdr:row>
      <xdr:rowOff>121285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6653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109855</xdr:rowOff>
    </xdr:from>
    <xdr:to>
      <xdr:col>69</xdr:col>
      <xdr:colOff>92075</xdr:colOff>
      <xdr:row>56</xdr:row>
      <xdr:rowOff>121285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7110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35577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24765</xdr:rowOff>
    </xdr:from>
    <xdr:to>
      <xdr:col>78</xdr:col>
      <xdr:colOff>120650</xdr:colOff>
      <xdr:row>56</xdr:row>
      <xdr:rowOff>126365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136542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94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xdr:rowOff>
    </xdr:from>
    <xdr:to>
      <xdr:col>74</xdr:col>
      <xdr:colOff>31750</xdr:colOff>
      <xdr:row>56</xdr:row>
      <xdr:rowOff>114935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125112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38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70485</xdr:rowOff>
    </xdr:from>
    <xdr:to>
      <xdr:col>69</xdr:col>
      <xdr:colOff>142875</xdr:colOff>
      <xdr:row>57</xdr:row>
      <xdr:rowOff>635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10812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4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59055</xdr:rowOff>
    </xdr:from>
    <xdr:to>
      <xdr:col>65</xdr:col>
      <xdr:colOff>53975</xdr:colOff>
      <xdr:row>56</xdr:row>
      <xdr:rowOff>160655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170832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2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一部事務組合負担金及び災害派遣職員負担金、村国保病院への負担金の増が主な要因である。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類似団体を下回っている状況ではあるが、経常支出に係る補助費等の成果を検証しながら事業を実施していく。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99568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19404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57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一般補助施設整備等事業債や辺地対策事業債、過疎対策事業債の元金償還が開始されたことが主な要因である。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今後は、新規発行額を抑制し、数値の減少に努めていく。</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xdr:rowOff>
    </xdr:from>
    <xdr:to>
      <xdr:col>24</xdr:col>
      <xdr:colOff>25400</xdr:colOff>
      <xdr:row>78</xdr:row>
      <xdr:rowOff>24130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3743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xdr:rowOff>
    </xdr:from>
    <xdr:to>
      <xdr:col>19</xdr:col>
      <xdr:colOff>187325</xdr:colOff>
      <xdr:row>78</xdr:row>
      <xdr:rowOff>5080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374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73661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378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73661</xdr:rowOff>
    </xdr:from>
    <xdr:to>
      <xdr:col>11</xdr:col>
      <xdr:colOff>9525</xdr:colOff>
      <xdr:row>78</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44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144780</xdr:rowOff>
    </xdr:from>
    <xdr:to>
      <xdr:col>24</xdr:col>
      <xdr:colOff>76200</xdr:colOff>
      <xdr:row>78</xdr:row>
      <xdr:rowOff>74930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116857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121920</xdr:rowOff>
    </xdr:from>
    <xdr:to>
      <xdr:col>20</xdr:col>
      <xdr:colOff>38100</xdr:colOff>
      <xdr:row>78</xdr:row>
      <xdr:rowOff>52070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36847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22861</xdr:rowOff>
    </xdr:from>
    <xdr:to>
      <xdr:col>11</xdr:col>
      <xdr:colOff>60325</xdr:colOff>
      <xdr:row>78</xdr:row>
      <xdr:rowOff>124461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扶助費及び補助費等が増額になったことが要因である。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類似団体を下回っているが、今後も普通交付税等の依存財源の変動に左右されることなく、すべての経常経費において抑制に努め、健全な財政運営を持続していく。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153670</xdr:rowOff>
    </xdr:from>
    <xdr:to>
      <xdr:col>82</xdr:col>
      <xdr:colOff>107950</xdr:colOff>
      <xdr:row>77</xdr:row>
      <xdr:rowOff>24130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1838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92711</xdr:rowOff>
    </xdr:from>
    <xdr:to>
      <xdr:col>78</xdr:col>
      <xdr:colOff>69850</xdr:colOff>
      <xdr:row>76</xdr:row>
      <xdr:rowOff>153670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229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92711</xdr:rowOff>
    </xdr:from>
    <xdr:to>
      <xdr:col>73</xdr:col>
      <xdr:colOff>180975</xdr:colOff>
      <xdr:row>77</xdr:row>
      <xdr:rowOff>8889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1229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8889</xdr:rowOff>
    </xdr:from>
    <xdr:to>
      <xdr:col>69</xdr:col>
      <xdr:colOff>92075</xdr:colOff>
      <xdr:row>77</xdr:row>
      <xdr:rowOff>27939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2105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102870</xdr:rowOff>
    </xdr:from>
    <xdr:to>
      <xdr:col>78</xdr:col>
      <xdr:colOff>120650</xdr:colOff>
      <xdr:row>77</xdr:row>
      <xdr:rowOff>33020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41911</xdr:rowOff>
    </xdr:from>
    <xdr:to>
      <xdr:col>74</xdr:col>
      <xdr:colOff>31750</xdr:colOff>
      <xdr:row>76</xdr:row>
      <xdr:rowOff>143511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153687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69867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145564</xdr:rowOff>
    </xdr:from>
    <xdr:to>
      <xdr:col>29</xdr:col>
      <xdr:colOff>127000</xdr:colOff>
      <xdr:row>16</xdr:row>
      <xdr:rowOff>44959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64939"/>
          <a:ext cx="647700" cy="7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44959</xdr:rowOff>
    </xdr:from>
    <xdr:to>
      <xdr:col>26</xdr:col>
      <xdr:colOff>50800</xdr:colOff>
      <xdr:row>16</xdr:row>
      <xdr:rowOff>81495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35784"/>
          <a:ext cx="698500" cy="36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81495</xdr:rowOff>
    </xdr:from>
    <xdr:to>
      <xdr:col>22</xdr:col>
      <xdr:colOff>114300</xdr:colOff>
      <xdr:row>16</xdr:row>
      <xdr:rowOff>115206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72320"/>
          <a:ext cx="698500" cy="33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115206</xdr:rowOff>
    </xdr:from>
    <xdr:to>
      <xdr:col>18</xdr:col>
      <xdr:colOff>177800</xdr:colOff>
      <xdr:row>16</xdr:row>
      <xdr:rowOff>120557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06031"/>
          <a:ext cx="698500" cy="5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94764</xdr:rowOff>
    </xdr:from>
    <xdr:to>
      <xdr:col>29</xdr:col>
      <xdr:colOff>177800</xdr:colOff>
      <xdr:row>16</xdr:row>
      <xdr:rowOff>24914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14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111291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5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165609</xdr:rowOff>
    </xdr:from>
    <xdr:to>
      <xdr:col>26</xdr:col>
      <xdr:colOff>101600</xdr:colOff>
      <xdr:row>16</xdr:row>
      <xdr:rowOff>95759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84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105936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53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30695</xdr:rowOff>
    </xdr:from>
    <xdr:to>
      <xdr:col>22</xdr:col>
      <xdr:colOff>165100</xdr:colOff>
      <xdr:row>16</xdr:row>
      <xdr:rowOff>132295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2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142472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64406</xdr:rowOff>
    </xdr:from>
    <xdr:to>
      <xdr:col>19</xdr:col>
      <xdr:colOff>38100</xdr:colOff>
      <xdr:row>16</xdr:row>
      <xdr:rowOff>166006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5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4733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2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69757</xdr:rowOff>
    </xdr:from>
    <xdr:to>
      <xdr:col>15</xdr:col>
      <xdr:colOff>101600</xdr:colOff>
      <xdr:row>16</xdr:row>
      <xdr:rowOff>171357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60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10084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2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254508</xdr:rowOff>
    </xdr:from>
    <xdr:to>
      <xdr:col>29</xdr:col>
      <xdr:colOff>127000</xdr:colOff>
      <xdr:row>34</xdr:row>
      <xdr:rowOff>309669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21958"/>
          <a:ext cx="647700" cy="55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301906</xdr:rowOff>
    </xdr:from>
    <xdr:to>
      <xdr:col>26</xdr:col>
      <xdr:colOff>50800</xdr:colOff>
      <xdr:row>34</xdr:row>
      <xdr:rowOff>309669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569356"/>
          <a:ext cx="698500" cy="7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297860</xdr:rowOff>
    </xdr:from>
    <xdr:to>
      <xdr:col>22</xdr:col>
      <xdr:colOff>114300</xdr:colOff>
      <xdr:row>34</xdr:row>
      <xdr:rowOff>301906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565310"/>
          <a:ext cx="698500" cy="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297860</xdr:rowOff>
    </xdr:from>
    <xdr:to>
      <xdr:col>18</xdr:col>
      <xdr:colOff>177800</xdr:colOff>
      <xdr:row>34</xdr:row>
      <xdr:rowOff>319674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565310"/>
          <a:ext cx="698500" cy="2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203708</xdr:rowOff>
    </xdr:from>
    <xdr:to>
      <xdr:col>29</xdr:col>
      <xdr:colOff>177800</xdr:colOff>
      <xdr:row>34</xdr:row>
      <xdr:rowOff>305308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7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48785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1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258869</xdr:rowOff>
    </xdr:from>
    <xdr:to>
      <xdr:col>26</xdr:col>
      <xdr:colOff>101600</xdr:colOff>
      <xdr:row>35</xdr:row>
      <xdr:rowOff>17569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2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27747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251106</xdr:rowOff>
    </xdr:from>
    <xdr:to>
      <xdr:col>22</xdr:col>
      <xdr:colOff>165100</xdr:colOff>
      <xdr:row>35</xdr:row>
      <xdr:rowOff>9806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18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19983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8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247060</xdr:rowOff>
    </xdr:from>
    <xdr:to>
      <xdr:col>19</xdr:col>
      <xdr:colOff>38100</xdr:colOff>
      <xdr:row>35</xdr:row>
      <xdr:rowOff>5760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1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15937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28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268874</xdr:rowOff>
    </xdr:from>
    <xdr:to>
      <xdr:col>15</xdr:col>
      <xdr:colOff>101600</xdr:colOff>
      <xdr:row>35</xdr:row>
      <xdr:rowOff>27574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3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37750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0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2,502
2,492
537.29
8,683,550
8,042,423
164,635
3,080,053
5,365,537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14193</xdr:rowOff>
    </xdr:from>
    <xdr:to>
      <xdr:col>24</xdr:col>
      <xdr:colOff>63500</xdr:colOff>
      <xdr:row>35</xdr:row>
      <xdr:rowOff>40568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14943"/>
          <a:ext cx="838200" cy="2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40568</xdr:rowOff>
    </xdr:from>
    <xdr:to>
      <xdr:col>19</xdr:col>
      <xdr:colOff>177800</xdr:colOff>
      <xdr:row>35</xdr:row>
      <xdr:rowOff>69931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41318"/>
          <a:ext cx="8890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69931</xdr:rowOff>
    </xdr:from>
    <xdr:to>
      <xdr:col>15</xdr:col>
      <xdr:colOff>50800</xdr:colOff>
      <xdr:row>35</xdr:row>
      <xdr:rowOff>111306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070681"/>
          <a:ext cx="889000" cy="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111306</xdr:rowOff>
    </xdr:from>
    <xdr:to>
      <xdr:col>10</xdr:col>
      <xdr:colOff>114300</xdr:colOff>
      <xdr:row>35</xdr:row>
      <xdr:rowOff>159179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12056"/>
          <a:ext cx="889000" cy="4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134843</xdr:rowOff>
    </xdr:from>
    <xdr:to>
      <xdr:col>24</xdr:col>
      <xdr:colOff>114300</xdr:colOff>
      <xdr:row>35</xdr:row>
      <xdr:rowOff>64993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96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157720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1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161218</xdr:rowOff>
    </xdr:from>
    <xdr:to>
      <xdr:col>20</xdr:col>
      <xdr:colOff>38100</xdr:colOff>
      <xdr:row>35</xdr:row>
      <xdr:rowOff>91368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9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107895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6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19131</xdr:rowOff>
    </xdr:from>
    <xdr:to>
      <xdr:col>15</xdr:col>
      <xdr:colOff>101600</xdr:colOff>
      <xdr:row>35</xdr:row>
      <xdr:rowOff>120731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137258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79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60506</xdr:rowOff>
    </xdr:from>
    <xdr:to>
      <xdr:col>10</xdr:col>
      <xdr:colOff>165100</xdr:colOff>
      <xdr:row>35</xdr:row>
      <xdr:rowOff>162106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7183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3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108379</xdr:rowOff>
    </xdr:from>
    <xdr:to>
      <xdr:col>6</xdr:col>
      <xdr:colOff>38100</xdr:colOff>
      <xdr:row>36</xdr:row>
      <xdr:rowOff>38529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55056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2751</xdr:rowOff>
    </xdr:from>
    <xdr:to>
      <xdr:col>24</xdr:col>
      <xdr:colOff>63500</xdr:colOff>
      <xdr:row>56</xdr:row>
      <xdr:rowOff>52958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03951"/>
          <a:ext cx="838200" cy="5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2751</xdr:rowOff>
    </xdr:from>
    <xdr:to>
      <xdr:col>19</xdr:col>
      <xdr:colOff>177800</xdr:colOff>
      <xdr:row>56</xdr:row>
      <xdr:rowOff>88604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03951"/>
          <a:ext cx="889000" cy="8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88604</xdr:rowOff>
    </xdr:from>
    <xdr:to>
      <xdr:col>15</xdr:col>
      <xdr:colOff>50800</xdr:colOff>
      <xdr:row>56</xdr:row>
      <xdr:rowOff>108207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89804"/>
          <a:ext cx="889000" cy="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108207</xdr:rowOff>
    </xdr:from>
    <xdr:to>
      <xdr:col>10</xdr:col>
      <xdr:colOff>114300</xdr:colOff>
      <xdr:row>56</xdr:row>
      <xdr:rowOff>152786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09407"/>
          <a:ext cx="889000" cy="4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2158</xdr:rowOff>
    </xdr:from>
    <xdr:to>
      <xdr:col>24</xdr:col>
      <xdr:colOff>114300</xdr:colOff>
      <xdr:row>56</xdr:row>
      <xdr:rowOff>103758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25035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5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123401</xdr:rowOff>
    </xdr:from>
    <xdr:to>
      <xdr:col>20</xdr:col>
      <xdr:colOff>38100</xdr:colOff>
      <xdr:row>56</xdr:row>
      <xdr:rowOff>53551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5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70078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2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37804</xdr:rowOff>
    </xdr:from>
    <xdr:to>
      <xdr:col>15</xdr:col>
      <xdr:colOff>101600</xdr:colOff>
      <xdr:row>56</xdr:row>
      <xdr:rowOff>139404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3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155931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1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57407</xdr:rowOff>
    </xdr:from>
    <xdr:to>
      <xdr:col>10</xdr:col>
      <xdr:colOff>165100</xdr:colOff>
      <xdr:row>56</xdr:row>
      <xdr:rowOff>159007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5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4084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3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101986</xdr:rowOff>
    </xdr:from>
    <xdr:to>
      <xdr:col>6</xdr:col>
      <xdr:colOff>38100</xdr:colOff>
      <xdr:row>57</xdr:row>
      <xdr:rowOff>32136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48663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7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5150</xdr:rowOff>
    </xdr:from>
    <xdr:to>
      <xdr:col>24</xdr:col>
      <xdr:colOff>63500</xdr:colOff>
      <xdr:row>78</xdr:row>
      <xdr:rowOff>18080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78250"/>
          <a:ext cx="838200" cy="1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18080</xdr:rowOff>
    </xdr:from>
    <xdr:to>
      <xdr:col>19</xdr:col>
      <xdr:colOff>177800</xdr:colOff>
      <xdr:row>78</xdr:row>
      <xdr:rowOff>21391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91180"/>
          <a:ext cx="889000" cy="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169952</xdr:rowOff>
    </xdr:from>
    <xdr:to>
      <xdr:col>15</xdr:col>
      <xdr:colOff>50800</xdr:colOff>
      <xdr:row>78</xdr:row>
      <xdr:rowOff>21391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71602"/>
          <a:ext cx="889000" cy="2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169952</xdr:rowOff>
    </xdr:from>
    <xdr:to>
      <xdr:col>10</xdr:col>
      <xdr:colOff>114300</xdr:colOff>
      <xdr:row>78</xdr:row>
      <xdr:rowOff>48448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71602"/>
          <a:ext cx="889000" cy="4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125800</xdr:rowOff>
    </xdr:from>
    <xdr:to>
      <xdr:col>24</xdr:col>
      <xdr:colOff>114300</xdr:colOff>
      <xdr:row>78</xdr:row>
      <xdr:rowOff>55950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104227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0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138730</xdr:rowOff>
    </xdr:from>
    <xdr:to>
      <xdr:col>20</xdr:col>
      <xdr:colOff>38100</xdr:colOff>
      <xdr:row>78</xdr:row>
      <xdr:rowOff>68880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60007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142041</xdr:rowOff>
    </xdr:from>
    <xdr:to>
      <xdr:col>15</xdr:col>
      <xdr:colOff>101600</xdr:colOff>
      <xdr:row>78</xdr:row>
      <xdr:rowOff>72191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63318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3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119152</xdr:rowOff>
    </xdr:from>
    <xdr:to>
      <xdr:col>10</xdr:col>
      <xdr:colOff>165100</xdr:colOff>
      <xdr:row>78</xdr:row>
      <xdr:rowOff>49302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40429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169098</xdr:rowOff>
    </xdr:from>
    <xdr:to>
      <xdr:col>6</xdr:col>
      <xdr:colOff>38100</xdr:colOff>
      <xdr:row>78</xdr:row>
      <xdr:rowOff>99248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90375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6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125381</xdr:rowOff>
    </xdr:from>
    <xdr:to>
      <xdr:col>24</xdr:col>
      <xdr:colOff>63500</xdr:colOff>
      <xdr:row>95</xdr:row>
      <xdr:rowOff>160640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41681"/>
          <a:ext cx="838200" cy="20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109982</xdr:rowOff>
    </xdr:from>
    <xdr:to>
      <xdr:col>19</xdr:col>
      <xdr:colOff>177800</xdr:colOff>
      <xdr:row>95</xdr:row>
      <xdr:rowOff>160640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226282"/>
          <a:ext cx="889000" cy="22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109982</xdr:rowOff>
    </xdr:from>
    <xdr:to>
      <xdr:col>15</xdr:col>
      <xdr:colOff>50800</xdr:colOff>
      <xdr:row>95</xdr:row>
      <xdr:rowOff>113342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26282"/>
          <a:ext cx="889000" cy="17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113342</xdr:rowOff>
    </xdr:from>
    <xdr:to>
      <xdr:col>10</xdr:col>
      <xdr:colOff>114300</xdr:colOff>
      <xdr:row>96</xdr:row>
      <xdr:rowOff>28769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01092"/>
          <a:ext cx="889000" cy="8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74581</xdr:rowOff>
    </xdr:from>
    <xdr:to>
      <xdr:col>24</xdr:col>
      <xdr:colOff>114300</xdr:colOff>
      <xdr:row>95</xdr:row>
      <xdr:rowOff>4731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9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97458</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109840</xdr:rowOff>
    </xdr:from>
    <xdr:to>
      <xdr:col>20</xdr:col>
      <xdr:colOff>38100</xdr:colOff>
      <xdr:row>96</xdr:row>
      <xdr:rowOff>39990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31117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9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59182</xdr:rowOff>
    </xdr:from>
    <xdr:to>
      <xdr:col>15</xdr:col>
      <xdr:colOff>101600</xdr:colOff>
      <xdr:row>94</xdr:row>
      <xdr:rowOff>160782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5859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95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62542</xdr:rowOff>
    </xdr:from>
    <xdr:to>
      <xdr:col>10</xdr:col>
      <xdr:colOff>165100</xdr:colOff>
      <xdr:row>95</xdr:row>
      <xdr:rowOff>164142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9219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149419</xdr:rowOff>
    </xdr:from>
    <xdr:to>
      <xdr:col>6</xdr:col>
      <xdr:colOff>38100</xdr:colOff>
      <xdr:row>96</xdr:row>
      <xdr:rowOff>79569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3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96096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1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167145</xdr:rowOff>
    </xdr:from>
    <xdr:to>
      <xdr:col>55</xdr:col>
      <xdr:colOff>0</xdr:colOff>
      <xdr:row>36</xdr:row>
      <xdr:rowOff>27901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67895"/>
          <a:ext cx="838200" cy="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27901</xdr:rowOff>
    </xdr:from>
    <xdr:to>
      <xdr:col>50</xdr:col>
      <xdr:colOff>114300</xdr:colOff>
      <xdr:row>36</xdr:row>
      <xdr:rowOff>53992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00101"/>
          <a:ext cx="889000" cy="2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43478</xdr:rowOff>
    </xdr:from>
    <xdr:to>
      <xdr:col>45</xdr:col>
      <xdr:colOff>177800</xdr:colOff>
      <xdr:row>36</xdr:row>
      <xdr:rowOff>53992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44228"/>
          <a:ext cx="889000" cy="18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43478</xdr:rowOff>
    </xdr:from>
    <xdr:to>
      <xdr:col>41</xdr:col>
      <xdr:colOff>50800</xdr:colOff>
      <xdr:row>36</xdr:row>
      <xdr:rowOff>138170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44228"/>
          <a:ext cx="889000" cy="26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116345</xdr:rowOff>
    </xdr:from>
    <xdr:to>
      <xdr:col>55</xdr:col>
      <xdr:colOff>50800</xdr:colOff>
      <xdr:row>36</xdr:row>
      <xdr:rowOff>46495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1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139222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6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148551</xdr:rowOff>
    </xdr:from>
    <xdr:to>
      <xdr:col>50</xdr:col>
      <xdr:colOff>165100</xdr:colOff>
      <xdr:row>36</xdr:row>
      <xdr:rowOff>78701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4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95228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2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3192</xdr:rowOff>
    </xdr:from>
    <xdr:to>
      <xdr:col>46</xdr:col>
      <xdr:colOff>38100</xdr:colOff>
      <xdr:row>36</xdr:row>
      <xdr:rowOff>104792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7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121319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5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164128</xdr:rowOff>
    </xdr:from>
    <xdr:to>
      <xdr:col>41</xdr:col>
      <xdr:colOff>101600</xdr:colOff>
      <xdr:row>35</xdr:row>
      <xdr:rowOff>94278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9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110805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6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87370</xdr:rowOff>
    </xdr:from>
    <xdr:to>
      <xdr:col>36</xdr:col>
      <xdr:colOff>165100</xdr:colOff>
      <xdr:row>37</xdr:row>
      <xdr:rowOff>17520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34047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3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23398</xdr:rowOff>
    </xdr:from>
    <xdr:to>
      <xdr:col>55</xdr:col>
      <xdr:colOff>0</xdr:colOff>
      <xdr:row>57</xdr:row>
      <xdr:rowOff>67085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96048"/>
          <a:ext cx="838200" cy="4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23398</xdr:rowOff>
    </xdr:from>
    <xdr:to>
      <xdr:col>50</xdr:col>
      <xdr:colOff>114300</xdr:colOff>
      <xdr:row>57</xdr:row>
      <xdr:rowOff>49467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96048"/>
          <a:ext cx="889000" cy="2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66405</xdr:rowOff>
    </xdr:from>
    <xdr:to>
      <xdr:col>45</xdr:col>
      <xdr:colOff>177800</xdr:colOff>
      <xdr:row>57</xdr:row>
      <xdr:rowOff>49467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667605"/>
          <a:ext cx="889000" cy="15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171343</xdr:rowOff>
    </xdr:from>
    <xdr:to>
      <xdr:col>41</xdr:col>
      <xdr:colOff>50800</xdr:colOff>
      <xdr:row>56</xdr:row>
      <xdr:rowOff>66405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601093"/>
          <a:ext cx="889000" cy="6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16285</xdr:rowOff>
    </xdr:from>
    <xdr:to>
      <xdr:col>55</xdr:col>
      <xdr:colOff>50800</xdr:colOff>
      <xdr:row>57</xdr:row>
      <xdr:rowOff>117885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8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39162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144048</xdr:rowOff>
    </xdr:from>
    <xdr:to>
      <xdr:col>50</xdr:col>
      <xdr:colOff>165100</xdr:colOff>
      <xdr:row>57</xdr:row>
      <xdr:rowOff>74198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4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90725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2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170117</xdr:rowOff>
    </xdr:from>
    <xdr:to>
      <xdr:col>46</xdr:col>
      <xdr:colOff>38100</xdr:colOff>
      <xdr:row>57</xdr:row>
      <xdr:rowOff>100267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7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116794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4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15605</xdr:rowOff>
    </xdr:from>
    <xdr:to>
      <xdr:col>41</xdr:col>
      <xdr:colOff>101600</xdr:colOff>
      <xdr:row>56</xdr:row>
      <xdr:rowOff>117205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133732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39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120543</xdr:rowOff>
    </xdr:from>
    <xdr:to>
      <xdr:col>36</xdr:col>
      <xdr:colOff>165100</xdr:colOff>
      <xdr:row>56</xdr:row>
      <xdr:rowOff>50693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5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67220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32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162161</xdr:rowOff>
    </xdr:from>
    <xdr:to>
      <xdr:col>55</xdr:col>
      <xdr:colOff>0</xdr:colOff>
      <xdr:row>79</xdr:row>
      <xdr:rowOff>61116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35261"/>
          <a:ext cx="838200" cy="7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43438</xdr:rowOff>
    </xdr:from>
    <xdr:to>
      <xdr:col>50</xdr:col>
      <xdr:colOff>114300</xdr:colOff>
      <xdr:row>79</xdr:row>
      <xdr:rowOff>61116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87988"/>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50288</xdr:rowOff>
    </xdr:from>
    <xdr:to>
      <xdr:col>45</xdr:col>
      <xdr:colOff>177800</xdr:colOff>
      <xdr:row>79</xdr:row>
      <xdr:rowOff>43438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23388"/>
          <a:ext cx="889000" cy="16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130659</xdr:rowOff>
    </xdr:from>
    <xdr:to>
      <xdr:col>41</xdr:col>
      <xdr:colOff>50800</xdr:colOff>
      <xdr:row>78</xdr:row>
      <xdr:rowOff>50288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32309"/>
          <a:ext cx="889000" cy="9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111361</xdr:rowOff>
    </xdr:from>
    <xdr:to>
      <xdr:col>55</xdr:col>
      <xdr:colOff>50800</xdr:colOff>
      <xdr:row>79</xdr:row>
      <xdr:rowOff>41511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8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70738</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10316</xdr:rowOff>
    </xdr:from>
    <xdr:to>
      <xdr:col>50</xdr:col>
      <xdr:colOff>165100</xdr:colOff>
      <xdr:row>79</xdr:row>
      <xdr:rowOff>111916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5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103043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4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164088</xdr:rowOff>
    </xdr:from>
    <xdr:to>
      <xdr:col>46</xdr:col>
      <xdr:colOff>38100</xdr:colOff>
      <xdr:row>79</xdr:row>
      <xdr:rowOff>94238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85365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2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170938</xdr:rowOff>
    </xdr:from>
    <xdr:to>
      <xdr:col>41</xdr:col>
      <xdr:colOff>101600</xdr:colOff>
      <xdr:row>78</xdr:row>
      <xdr:rowOff>101088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7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117615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4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79859</xdr:rowOff>
    </xdr:from>
    <xdr:to>
      <xdr:col>36</xdr:col>
      <xdr:colOff>165100</xdr:colOff>
      <xdr:row>78</xdr:row>
      <xdr:rowOff>10009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8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26536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5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21980</xdr:rowOff>
    </xdr:from>
    <xdr:to>
      <xdr:col>55</xdr:col>
      <xdr:colOff>0</xdr:colOff>
      <xdr:row>97</xdr:row>
      <xdr:rowOff>143960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652630"/>
          <a:ext cx="838200" cy="12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21980</xdr:rowOff>
    </xdr:from>
    <xdr:to>
      <xdr:col>50</xdr:col>
      <xdr:colOff>114300</xdr:colOff>
      <xdr:row>97</xdr:row>
      <xdr:rowOff>77242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52630"/>
          <a:ext cx="889000" cy="5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2767</xdr:rowOff>
    </xdr:from>
    <xdr:to>
      <xdr:col>45</xdr:col>
      <xdr:colOff>177800</xdr:colOff>
      <xdr:row>97</xdr:row>
      <xdr:rowOff>77242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33417"/>
          <a:ext cx="889000" cy="7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2767</xdr:rowOff>
    </xdr:from>
    <xdr:to>
      <xdr:col>41</xdr:col>
      <xdr:colOff>50800</xdr:colOff>
      <xdr:row>97</xdr:row>
      <xdr:rowOff>20011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33417"/>
          <a:ext cx="8890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93160</xdr:rowOff>
    </xdr:from>
    <xdr:to>
      <xdr:col>55</xdr:col>
      <xdr:colOff>50800</xdr:colOff>
      <xdr:row>98</xdr:row>
      <xdr:rowOff>23310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116037</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7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142630</xdr:rowOff>
    </xdr:from>
    <xdr:to>
      <xdr:col>50</xdr:col>
      <xdr:colOff>165100</xdr:colOff>
      <xdr:row>97</xdr:row>
      <xdr:rowOff>72780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0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89307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37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26442</xdr:rowOff>
    </xdr:from>
    <xdr:to>
      <xdr:col>46</xdr:col>
      <xdr:colOff>38100</xdr:colOff>
      <xdr:row>97</xdr:row>
      <xdr:rowOff>128042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144569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43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123417</xdr:rowOff>
    </xdr:from>
    <xdr:to>
      <xdr:col>41</xdr:col>
      <xdr:colOff>101600</xdr:colOff>
      <xdr:row>97</xdr:row>
      <xdr:rowOff>53567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8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70094</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35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140661</xdr:rowOff>
    </xdr:from>
    <xdr:to>
      <xdr:col>36</xdr:col>
      <xdr:colOff>165100</xdr:colOff>
      <xdr:row>97</xdr:row>
      <xdr:rowOff>70811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87338</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37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2511</xdr:rowOff>
    </xdr:from>
    <xdr:to>
      <xdr:col>85</xdr:col>
      <xdr:colOff>127000</xdr:colOff>
      <xdr:row>35</xdr:row>
      <xdr:rowOff>138026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5317461"/>
          <a:ext cx="838200" cy="8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138026</xdr:rowOff>
    </xdr:from>
    <xdr:to>
      <xdr:col>81</xdr:col>
      <xdr:colOff>50800</xdr:colOff>
      <xdr:row>37</xdr:row>
      <xdr:rowOff>36537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138776"/>
          <a:ext cx="889000" cy="24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1755</xdr:rowOff>
    </xdr:from>
    <xdr:to>
      <xdr:col>76</xdr:col>
      <xdr:colOff>114300</xdr:colOff>
      <xdr:row>37</xdr:row>
      <xdr:rowOff>36537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345405"/>
          <a:ext cx="889000" cy="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1755</xdr:rowOff>
    </xdr:from>
    <xdr:to>
      <xdr:col>71</xdr:col>
      <xdr:colOff>177800</xdr:colOff>
      <xdr:row>38</xdr:row>
      <xdr:rowOff>57823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345405"/>
          <a:ext cx="889000" cy="22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123161</xdr:rowOff>
    </xdr:from>
    <xdr:to>
      <xdr:col>85</xdr:col>
      <xdr:colOff>177800</xdr:colOff>
      <xdr:row>31</xdr:row>
      <xdr:rowOff>53311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526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56389</xdr:rowOff>
    </xdr:from>
    <xdr:ext cx="69018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5199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87226</xdr:rowOff>
    </xdr:from>
    <xdr:to>
      <xdr:col>81</xdr:col>
      <xdr:colOff>101600</xdr:colOff>
      <xdr:row>36</xdr:row>
      <xdr:rowOff>17376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08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33903</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181795" y="586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157187</xdr:rowOff>
    </xdr:from>
    <xdr:to>
      <xdr:col>76</xdr:col>
      <xdr:colOff>165100</xdr:colOff>
      <xdr:row>37</xdr:row>
      <xdr:rowOff>87337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3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103864</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292795" y="61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122405</xdr:rowOff>
    </xdr:from>
    <xdr:to>
      <xdr:col>72</xdr:col>
      <xdr:colOff>38100</xdr:colOff>
      <xdr:row>37</xdr:row>
      <xdr:rowOff>52555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29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69082</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03795" y="606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7023</xdr:rowOff>
    </xdr:from>
    <xdr:to>
      <xdr:col>67</xdr:col>
      <xdr:colOff>101600</xdr:colOff>
      <xdr:row>38</xdr:row>
      <xdr:rowOff>108623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125150</xdr:rowOff>
    </xdr:from>
    <xdr:ext cx="59901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14795" y="629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170808</xdr:rowOff>
    </xdr:from>
    <xdr:to>
      <xdr:col>85</xdr:col>
      <xdr:colOff>127000</xdr:colOff>
      <xdr:row>76</xdr:row>
      <xdr:rowOff>29902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029558"/>
          <a:ext cx="838200" cy="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23721</xdr:rowOff>
    </xdr:from>
    <xdr:to>
      <xdr:col>81</xdr:col>
      <xdr:colOff>50800</xdr:colOff>
      <xdr:row>76</xdr:row>
      <xdr:rowOff>29902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053921"/>
          <a:ext cx="8890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23721</xdr:rowOff>
    </xdr:from>
    <xdr:to>
      <xdr:col>76</xdr:col>
      <xdr:colOff>114300</xdr:colOff>
      <xdr:row>76</xdr:row>
      <xdr:rowOff>24295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053921"/>
          <a:ext cx="8890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24295</xdr:rowOff>
    </xdr:from>
    <xdr:to>
      <xdr:col>71</xdr:col>
      <xdr:colOff>177800</xdr:colOff>
      <xdr:row>76</xdr:row>
      <xdr:rowOff>62526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054495"/>
          <a:ext cx="889000" cy="3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120009</xdr:rowOff>
    </xdr:from>
    <xdr:to>
      <xdr:col>85</xdr:col>
      <xdr:colOff>177800</xdr:colOff>
      <xdr:row>76</xdr:row>
      <xdr:rowOff>50158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9787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142886</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8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150552</xdr:rowOff>
    </xdr:from>
    <xdr:to>
      <xdr:col>81</xdr:col>
      <xdr:colOff>101600</xdr:colOff>
      <xdr:row>76</xdr:row>
      <xdr:rowOff>80702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0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97228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78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144372</xdr:rowOff>
    </xdr:from>
    <xdr:to>
      <xdr:col>76</xdr:col>
      <xdr:colOff>165100</xdr:colOff>
      <xdr:row>76</xdr:row>
      <xdr:rowOff>74523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0031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91049</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77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144945</xdr:rowOff>
    </xdr:from>
    <xdr:to>
      <xdr:col>72</xdr:col>
      <xdr:colOff>38100</xdr:colOff>
      <xdr:row>76</xdr:row>
      <xdr:rowOff>75096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0036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91622</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77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11726</xdr:rowOff>
    </xdr:from>
    <xdr:to>
      <xdr:col>67</xdr:col>
      <xdr:colOff>101600</xdr:colOff>
      <xdr:row>76</xdr:row>
      <xdr:rowOff>113326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04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129853</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81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112097</xdr:rowOff>
    </xdr:from>
    <xdr:to>
      <xdr:col>85</xdr:col>
      <xdr:colOff>127000</xdr:colOff>
      <xdr:row>98</xdr:row>
      <xdr:rowOff>113660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14197"/>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106367</xdr:rowOff>
    </xdr:from>
    <xdr:to>
      <xdr:col>81</xdr:col>
      <xdr:colOff>50800</xdr:colOff>
      <xdr:row>98</xdr:row>
      <xdr:rowOff>113660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737017"/>
          <a:ext cx="889000" cy="17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106367</xdr:rowOff>
    </xdr:from>
    <xdr:to>
      <xdr:col>76</xdr:col>
      <xdr:colOff>114300</xdr:colOff>
      <xdr:row>98</xdr:row>
      <xdr:rowOff>70515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37017"/>
          <a:ext cx="889000" cy="1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70515</xdr:rowOff>
    </xdr:from>
    <xdr:to>
      <xdr:col>71</xdr:col>
      <xdr:colOff>177800</xdr:colOff>
      <xdr:row>98</xdr:row>
      <xdr:rowOff>162630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72615"/>
          <a:ext cx="889000" cy="9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61297</xdr:rowOff>
    </xdr:from>
    <xdr:to>
      <xdr:col>85</xdr:col>
      <xdr:colOff>177800</xdr:colOff>
      <xdr:row>98</xdr:row>
      <xdr:rowOff>162897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6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62860</xdr:rowOff>
    </xdr:from>
    <xdr:to>
      <xdr:col>81</xdr:col>
      <xdr:colOff>101600</xdr:colOff>
      <xdr:row>98</xdr:row>
      <xdr:rowOff>164460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155587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5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55567</xdr:rowOff>
    </xdr:from>
    <xdr:to>
      <xdr:col>76</xdr:col>
      <xdr:colOff>165100</xdr:colOff>
      <xdr:row>97</xdr:row>
      <xdr:rowOff>157167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2244</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46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19715</xdr:rowOff>
    </xdr:from>
    <xdr:to>
      <xdr:col>72</xdr:col>
      <xdr:colOff>38100</xdr:colOff>
      <xdr:row>98</xdr:row>
      <xdr:rowOff>121315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2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137842</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9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111830</xdr:rowOff>
    </xdr:from>
    <xdr:to>
      <xdr:col>67</xdr:col>
      <xdr:colOff>101600</xdr:colOff>
      <xdr:row>99</xdr:row>
      <xdr:rowOff>41980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1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33107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0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81712</xdr:rowOff>
    </xdr:from>
    <xdr:to>
      <xdr:col>116</xdr:col>
      <xdr:colOff>63500</xdr:colOff>
      <xdr:row>38</xdr:row>
      <xdr:rowOff>74092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425362"/>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75042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9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74092</xdr:rowOff>
    </xdr:from>
    <xdr:to>
      <xdr:col>111</xdr:col>
      <xdr:colOff>177800</xdr:colOff>
      <xdr:row>38</xdr:row>
      <xdr:rowOff>83083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589192"/>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33876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7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83083</xdr:rowOff>
    </xdr:from>
    <xdr:to>
      <xdr:col>107</xdr:col>
      <xdr:colOff>50800</xdr:colOff>
      <xdr:row>38</xdr:row>
      <xdr:rowOff>91637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598183"/>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72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91637</xdr:rowOff>
    </xdr:from>
    <xdr:to>
      <xdr:col>102</xdr:col>
      <xdr:colOff>114300</xdr:colOff>
      <xdr:row>38</xdr:row>
      <xdr:rowOff>100019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60673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38961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72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65898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30912</xdr:rowOff>
    </xdr:from>
    <xdr:to>
      <xdr:col>116</xdr:col>
      <xdr:colOff>114300</xdr:colOff>
      <xdr:row>37</xdr:row>
      <xdr:rowOff>132512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3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53789</xdr:rowOff>
    </xdr:from>
    <xdr:ext cx="534377"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2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23292</xdr:rowOff>
    </xdr:from>
    <xdr:to>
      <xdr:col>112</xdr:col>
      <xdr:colOff>38100</xdr:colOff>
      <xdr:row>38</xdr:row>
      <xdr:rowOff>124892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141419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3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32283</xdr:rowOff>
    </xdr:from>
    <xdr:to>
      <xdr:col>107</xdr:col>
      <xdr:colOff>101600</xdr:colOff>
      <xdr:row>38</xdr:row>
      <xdr:rowOff>133883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5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150410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32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40837</xdr:rowOff>
    </xdr:from>
    <xdr:to>
      <xdr:col>102</xdr:col>
      <xdr:colOff>165100</xdr:colOff>
      <xdr:row>38</xdr:row>
      <xdr:rowOff>142437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158964</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33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49219</xdr:rowOff>
    </xdr:from>
    <xdr:to>
      <xdr:col>98</xdr:col>
      <xdr:colOff>38100</xdr:colOff>
      <xdr:row>38</xdr:row>
      <xdr:rowOff>150819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167346</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33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45188</xdr:rowOff>
    </xdr:from>
    <xdr:to>
      <xdr:col>116</xdr:col>
      <xdr:colOff>63500</xdr:colOff>
      <xdr:row>58</xdr:row>
      <xdr:rowOff>50591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89288"/>
          <a:ext cx="8382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50591</xdr:rowOff>
    </xdr:from>
    <xdr:to>
      <xdr:col>111</xdr:col>
      <xdr:colOff>177800</xdr:colOff>
      <xdr:row>58</xdr:row>
      <xdr:rowOff>55228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94691"/>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49723</xdr:rowOff>
    </xdr:from>
    <xdr:to>
      <xdr:col>107</xdr:col>
      <xdr:colOff>50800</xdr:colOff>
      <xdr:row>58</xdr:row>
      <xdr:rowOff>55228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93823"/>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63795</xdr:rowOff>
    </xdr:from>
    <xdr:to>
      <xdr:col>102</xdr:col>
      <xdr:colOff>114300</xdr:colOff>
      <xdr:row>58</xdr:row>
      <xdr:rowOff>49723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836445"/>
          <a:ext cx="889000" cy="1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165838</xdr:rowOff>
    </xdr:from>
    <xdr:to>
      <xdr:col>116</xdr:col>
      <xdr:colOff>114300</xdr:colOff>
      <xdr:row>58</xdr:row>
      <xdr:rowOff>95988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125215</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171241</xdr:rowOff>
    </xdr:from>
    <xdr:to>
      <xdr:col>112</xdr:col>
      <xdr:colOff>38100</xdr:colOff>
      <xdr:row>58</xdr:row>
      <xdr:rowOff>101391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4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117918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71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4428</xdr:rowOff>
    </xdr:from>
    <xdr:to>
      <xdr:col>107</xdr:col>
      <xdr:colOff>101600</xdr:colOff>
      <xdr:row>58</xdr:row>
      <xdr:rowOff>106028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122555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72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170373</xdr:rowOff>
    </xdr:from>
    <xdr:to>
      <xdr:col>102</xdr:col>
      <xdr:colOff>165100</xdr:colOff>
      <xdr:row>58</xdr:row>
      <xdr:rowOff>100523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4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117050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7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12995</xdr:rowOff>
    </xdr:from>
    <xdr:to>
      <xdr:col>98</xdr:col>
      <xdr:colOff>38100</xdr:colOff>
      <xdr:row>57</xdr:row>
      <xdr:rowOff>114595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8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131122</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5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36922</xdr:rowOff>
    </xdr:from>
    <xdr:to>
      <xdr:col>116</xdr:col>
      <xdr:colOff>63500</xdr:colOff>
      <xdr:row>77</xdr:row>
      <xdr:rowOff>89374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38572"/>
          <a:ext cx="838200" cy="5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22752</xdr:rowOff>
    </xdr:from>
    <xdr:to>
      <xdr:col>111</xdr:col>
      <xdr:colOff>177800</xdr:colOff>
      <xdr:row>77</xdr:row>
      <xdr:rowOff>36922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24402"/>
          <a:ext cx="889000" cy="1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22752</xdr:rowOff>
    </xdr:from>
    <xdr:to>
      <xdr:col>107</xdr:col>
      <xdr:colOff>50800</xdr:colOff>
      <xdr:row>77</xdr:row>
      <xdr:rowOff>45166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24402"/>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10765</xdr:rowOff>
    </xdr:from>
    <xdr:to>
      <xdr:col>102</xdr:col>
      <xdr:colOff>114300</xdr:colOff>
      <xdr:row>77</xdr:row>
      <xdr:rowOff>45166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12415"/>
          <a:ext cx="889000" cy="3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38574</xdr:rowOff>
    </xdr:from>
    <xdr:to>
      <xdr:col>116</xdr:col>
      <xdr:colOff>114300</xdr:colOff>
      <xdr:row>77</xdr:row>
      <xdr:rowOff>140174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17001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1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157572</xdr:rowOff>
    </xdr:from>
    <xdr:to>
      <xdr:col>112</xdr:col>
      <xdr:colOff>38100</xdr:colOff>
      <xdr:row>77</xdr:row>
      <xdr:rowOff>87722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8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78849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143402</xdr:rowOff>
    </xdr:from>
    <xdr:to>
      <xdr:col>107</xdr:col>
      <xdr:colOff>101600</xdr:colOff>
      <xdr:row>77</xdr:row>
      <xdr:rowOff>73552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7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64679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6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165816</xdr:rowOff>
    </xdr:from>
    <xdr:to>
      <xdr:col>102</xdr:col>
      <xdr:colOff>165100</xdr:colOff>
      <xdr:row>77</xdr:row>
      <xdr:rowOff>95966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87093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8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131415</xdr:rowOff>
    </xdr:from>
    <xdr:to>
      <xdr:col>98</xdr:col>
      <xdr:colOff>38100</xdr:colOff>
      <xdr:row>77</xdr:row>
      <xdr:rowOff>61565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52692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歳出総額は、住民一人当たり</a:t>
          </a:r>
          <a:r>
            <a:rPr kumimoji="1" lang="en-US" altLang="ja-JP" sz="1300">
              <a:latin typeface="ＭＳ Ｐゴシック" panose="020B0600070205080204" pitchFamily="50" charset="-128"/>
              <a:ea typeface="ＭＳ Ｐゴシック" panose="020B0600070205080204" pitchFamily="50" charset="-128"/>
            </a:rPr>
            <a:t>3,214</a:t>
          </a:r>
          <a:r>
            <a:rPr kumimoji="1" lang="ja-JP" altLang="en-US" sz="1300">
              <a:latin typeface="ＭＳ Ｐゴシック" panose="020B0600070205080204" pitchFamily="50" charset="-128"/>
              <a:ea typeface="ＭＳ Ｐゴシック" panose="020B0600070205080204" pitchFamily="50" charset="-128"/>
            </a:rPr>
            <a:t>千円となり、前年度比</a:t>
          </a:r>
          <a:r>
            <a:rPr kumimoji="1" lang="en-US" altLang="ja-JP" sz="1300">
              <a:latin typeface="ＭＳ Ｐゴシック" panose="020B0600070205080204" pitchFamily="50" charset="-128"/>
              <a:ea typeface="ＭＳ Ｐゴシック" panose="020B0600070205080204" pitchFamily="50" charset="-128"/>
            </a:rPr>
            <a:t>623</a:t>
          </a:r>
          <a:r>
            <a:rPr kumimoji="1" lang="ja-JP" altLang="en-US" sz="1300">
              <a:latin typeface="ＭＳ Ｐゴシック" panose="020B0600070205080204" pitchFamily="50" charset="-128"/>
              <a:ea typeface="ＭＳ Ｐゴシック" panose="020B0600070205080204" pitchFamily="50" charset="-128"/>
            </a:rPr>
            <a:t>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人件費については、災害復旧に伴う派遣職員にかかる人件費や地域おこし協力隊等の会計年度任用職員の増により、依然として類似団体の平均値を上回っている。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物件については、給付型商品券発行業務委託料の皆減及び台風災害によって宮崎交通バス運行委託料の減等により、昨年度と比較し減となった。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災害復旧事業費については、災害査定後の工事発注が進んだことで大幅増となり、今後も続くと見込んでいる。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扶助費については、物価高騰対応重点支援地方創生臨時交付金による給付金により増となった。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2,502
2,492
537.29
8,683,550
8,042,423
164,635
3,080,053
5,365,537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17666</xdr:rowOff>
    </xdr:from>
    <xdr:to>
      <xdr:col>24</xdr:col>
      <xdr:colOff>63500</xdr:colOff>
      <xdr:row>36</xdr:row>
      <xdr:rowOff>58300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89866"/>
          <a:ext cx="838200" cy="4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58300</xdr:rowOff>
    </xdr:from>
    <xdr:to>
      <xdr:col>19</xdr:col>
      <xdr:colOff>177800</xdr:colOff>
      <xdr:row>36</xdr:row>
      <xdr:rowOff>89256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30500"/>
          <a:ext cx="8890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89256</xdr:rowOff>
    </xdr:from>
    <xdr:to>
      <xdr:col>15</xdr:col>
      <xdr:colOff>50800</xdr:colOff>
      <xdr:row>36</xdr:row>
      <xdr:rowOff>106534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61456"/>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106534</xdr:rowOff>
    </xdr:from>
    <xdr:to>
      <xdr:col>10</xdr:col>
      <xdr:colOff>114300</xdr:colOff>
      <xdr:row>36</xdr:row>
      <xdr:rowOff>109449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78734"/>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138316</xdr:rowOff>
    </xdr:from>
    <xdr:to>
      <xdr:col>24</xdr:col>
      <xdr:colOff>114300</xdr:colOff>
      <xdr:row>36</xdr:row>
      <xdr:rowOff>68466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3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161193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9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7500</xdr:rowOff>
    </xdr:from>
    <xdr:to>
      <xdr:col>20</xdr:col>
      <xdr:colOff>38100</xdr:colOff>
      <xdr:row>36</xdr:row>
      <xdr:rowOff>109100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125627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5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38456</xdr:rowOff>
    </xdr:from>
    <xdr:to>
      <xdr:col>15</xdr:col>
      <xdr:colOff>101600</xdr:colOff>
      <xdr:row>36</xdr:row>
      <xdr:rowOff>140056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156583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55734</xdr:rowOff>
    </xdr:from>
    <xdr:to>
      <xdr:col>10</xdr:col>
      <xdr:colOff>165100</xdr:colOff>
      <xdr:row>36</xdr:row>
      <xdr:rowOff>157334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2411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0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58649</xdr:rowOff>
    </xdr:from>
    <xdr:to>
      <xdr:col>6</xdr:col>
      <xdr:colOff>38100</xdr:colOff>
      <xdr:row>36</xdr:row>
      <xdr:rowOff>160249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3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5326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117494</xdr:rowOff>
    </xdr:from>
    <xdr:to>
      <xdr:col>24</xdr:col>
      <xdr:colOff>63500</xdr:colOff>
      <xdr:row>56</xdr:row>
      <xdr:rowOff>133511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718694"/>
          <a:ext cx="838200" cy="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52036</xdr:rowOff>
    </xdr:from>
    <xdr:to>
      <xdr:col>19</xdr:col>
      <xdr:colOff>177800</xdr:colOff>
      <xdr:row>56</xdr:row>
      <xdr:rowOff>117494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653236"/>
          <a:ext cx="889000" cy="6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52036</xdr:rowOff>
    </xdr:from>
    <xdr:to>
      <xdr:col>15</xdr:col>
      <xdr:colOff>50800</xdr:colOff>
      <xdr:row>56</xdr:row>
      <xdr:rowOff>69162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653236"/>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41219</xdr:rowOff>
    </xdr:from>
    <xdr:to>
      <xdr:col>10</xdr:col>
      <xdr:colOff>114300</xdr:colOff>
      <xdr:row>56</xdr:row>
      <xdr:rowOff>69162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130300" y="9642419"/>
          <a:ext cx="889000" cy="2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82711</xdr:rowOff>
    </xdr:from>
    <xdr:to>
      <xdr:col>24</xdr:col>
      <xdr:colOff>114300</xdr:colOff>
      <xdr:row>57</xdr:row>
      <xdr:rowOff>12861</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105588</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5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66694</xdr:rowOff>
    </xdr:from>
    <xdr:to>
      <xdr:col>20</xdr:col>
      <xdr:colOff>38100</xdr:colOff>
      <xdr:row>56</xdr:row>
      <xdr:rowOff>168294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13371</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4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1236</xdr:rowOff>
    </xdr:from>
    <xdr:to>
      <xdr:col>15</xdr:col>
      <xdr:colOff>101600</xdr:colOff>
      <xdr:row>56</xdr:row>
      <xdr:rowOff>102836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119363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3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18362</xdr:rowOff>
    </xdr:from>
    <xdr:to>
      <xdr:col>10</xdr:col>
      <xdr:colOff>165100</xdr:colOff>
      <xdr:row>56</xdr:row>
      <xdr:rowOff>119962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1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136489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39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161869</xdr:rowOff>
    </xdr:from>
    <xdr:to>
      <xdr:col>6</xdr:col>
      <xdr:colOff>38100</xdr:colOff>
      <xdr:row>56</xdr:row>
      <xdr:rowOff>92019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59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108546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36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167216</xdr:rowOff>
    </xdr:from>
    <xdr:to>
      <xdr:col>24</xdr:col>
      <xdr:colOff>63500</xdr:colOff>
      <xdr:row>76</xdr:row>
      <xdr:rowOff>27152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25966"/>
          <a:ext cx="838200" cy="3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24073</xdr:rowOff>
    </xdr:from>
    <xdr:to>
      <xdr:col>19</xdr:col>
      <xdr:colOff>177800</xdr:colOff>
      <xdr:row>76</xdr:row>
      <xdr:rowOff>27152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54273"/>
          <a:ext cx="8890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169680</xdr:rowOff>
    </xdr:from>
    <xdr:to>
      <xdr:col>15</xdr:col>
      <xdr:colOff>50800</xdr:colOff>
      <xdr:row>76</xdr:row>
      <xdr:rowOff>24073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3028430"/>
          <a:ext cx="889000" cy="2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169680</xdr:rowOff>
    </xdr:from>
    <xdr:to>
      <xdr:col>10</xdr:col>
      <xdr:colOff>114300</xdr:colOff>
      <xdr:row>76</xdr:row>
      <xdr:rowOff>104178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28430"/>
          <a:ext cx="889000" cy="10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116416</xdr:rowOff>
    </xdr:from>
    <xdr:to>
      <xdr:col>24</xdr:col>
      <xdr:colOff>114300</xdr:colOff>
      <xdr:row>76</xdr:row>
      <xdr:rowOff>46566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7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139293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2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147802</xdr:rowOff>
    </xdr:from>
    <xdr:to>
      <xdr:col>20</xdr:col>
      <xdr:colOff>38100</xdr:colOff>
      <xdr:row>76</xdr:row>
      <xdr:rowOff>77952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94480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8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144722</xdr:rowOff>
    </xdr:from>
    <xdr:to>
      <xdr:col>15</xdr:col>
      <xdr:colOff>101600</xdr:colOff>
      <xdr:row>76</xdr:row>
      <xdr:rowOff>74873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034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91399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7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118879</xdr:rowOff>
    </xdr:from>
    <xdr:to>
      <xdr:col>10</xdr:col>
      <xdr:colOff>165100</xdr:colOff>
      <xdr:row>76</xdr:row>
      <xdr:rowOff>49030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776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65556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75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53378</xdr:rowOff>
    </xdr:from>
    <xdr:to>
      <xdr:col>6</xdr:col>
      <xdr:colOff>38100</xdr:colOff>
      <xdr:row>76</xdr:row>
      <xdr:rowOff>154978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5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161395</xdr:rowOff>
    </xdr:from>
    <xdr:to>
      <xdr:col>24</xdr:col>
      <xdr:colOff>63500</xdr:colOff>
      <xdr:row>97</xdr:row>
      <xdr:rowOff>41317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20595"/>
          <a:ext cx="838200" cy="5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31738</xdr:rowOff>
    </xdr:from>
    <xdr:to>
      <xdr:col>19</xdr:col>
      <xdr:colOff>177800</xdr:colOff>
      <xdr:row>97</xdr:row>
      <xdr:rowOff>41317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662388"/>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31738</xdr:rowOff>
    </xdr:from>
    <xdr:to>
      <xdr:col>15</xdr:col>
      <xdr:colOff>50800</xdr:colOff>
      <xdr:row>97</xdr:row>
      <xdr:rowOff>34677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6238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34677</xdr:rowOff>
    </xdr:from>
    <xdr:to>
      <xdr:col>10</xdr:col>
      <xdr:colOff>114300</xdr:colOff>
      <xdr:row>97</xdr:row>
      <xdr:rowOff>75033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65327"/>
          <a:ext cx="889000" cy="4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110595</xdr:rowOff>
    </xdr:from>
    <xdr:to>
      <xdr:col>24</xdr:col>
      <xdr:colOff>114300</xdr:colOff>
      <xdr:row>97</xdr:row>
      <xdr:rowOff>40745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6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133472</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161967</xdr:rowOff>
    </xdr:from>
    <xdr:to>
      <xdr:col>20</xdr:col>
      <xdr:colOff>38100</xdr:colOff>
      <xdr:row>97</xdr:row>
      <xdr:rowOff>92117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2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108644</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9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152388</xdr:rowOff>
    </xdr:from>
    <xdr:to>
      <xdr:col>15</xdr:col>
      <xdr:colOff>101600</xdr:colOff>
      <xdr:row>97</xdr:row>
      <xdr:rowOff>82538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99065</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155327</xdr:rowOff>
    </xdr:from>
    <xdr:to>
      <xdr:col>10</xdr:col>
      <xdr:colOff>165100</xdr:colOff>
      <xdr:row>97</xdr:row>
      <xdr:rowOff>85477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102004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8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24233</xdr:rowOff>
    </xdr:from>
    <xdr:to>
      <xdr:col>6</xdr:col>
      <xdr:colOff>38100</xdr:colOff>
      <xdr:row>97</xdr:row>
      <xdr:rowOff>125833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142360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43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100620</xdr:rowOff>
    </xdr:from>
    <xdr:to>
      <xdr:col>55</xdr:col>
      <xdr:colOff>0</xdr:colOff>
      <xdr:row>39</xdr:row>
      <xdr:rowOff>34217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15720"/>
          <a:ext cx="838200" cy="10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99640</xdr:rowOff>
    </xdr:from>
    <xdr:to>
      <xdr:col>50</xdr:col>
      <xdr:colOff>114300</xdr:colOff>
      <xdr:row>38</xdr:row>
      <xdr:rowOff>100620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1474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99640</xdr:rowOff>
    </xdr:from>
    <xdr:to>
      <xdr:col>45</xdr:col>
      <xdr:colOff>177800</xdr:colOff>
      <xdr:row>38</xdr:row>
      <xdr:rowOff>143184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14740"/>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63953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122283</xdr:rowOff>
    </xdr:from>
    <xdr:to>
      <xdr:col>41</xdr:col>
      <xdr:colOff>50800</xdr:colOff>
      <xdr:row>38</xdr:row>
      <xdr:rowOff>143184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37383"/>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154867</xdr:rowOff>
    </xdr:from>
    <xdr:to>
      <xdr:col>55</xdr:col>
      <xdr:colOff>50800</xdr:colOff>
      <xdr:row>39</xdr:row>
      <xdr:rowOff>85017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6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125347</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49820</xdr:rowOff>
    </xdr:from>
    <xdr:to>
      <xdr:col>50</xdr:col>
      <xdr:colOff>165100</xdr:colOff>
      <xdr:row>38</xdr:row>
      <xdr:rowOff>151420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6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167947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3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48840</xdr:rowOff>
    </xdr:from>
    <xdr:to>
      <xdr:col>46</xdr:col>
      <xdr:colOff>38100</xdr:colOff>
      <xdr:row>38</xdr:row>
      <xdr:rowOff>150440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6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166967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33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92384</xdr:rowOff>
    </xdr:from>
    <xdr:to>
      <xdr:col>41</xdr:col>
      <xdr:colOff>101600</xdr:colOff>
      <xdr:row>39</xdr:row>
      <xdr:rowOff>22534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39061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38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71483</xdr:rowOff>
    </xdr:from>
    <xdr:to>
      <xdr:col>36</xdr:col>
      <xdr:colOff>165100</xdr:colOff>
      <xdr:row>39</xdr:row>
      <xdr:rowOff>1633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18160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162872</xdr:rowOff>
    </xdr:from>
    <xdr:to>
      <xdr:col>55</xdr:col>
      <xdr:colOff>0</xdr:colOff>
      <xdr:row>56</xdr:row>
      <xdr:rowOff>170773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764072"/>
          <a:ext cx="838200" cy="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159370</xdr:rowOff>
    </xdr:from>
    <xdr:to>
      <xdr:col>50</xdr:col>
      <xdr:colOff>114300</xdr:colOff>
      <xdr:row>56</xdr:row>
      <xdr:rowOff>170773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760570"/>
          <a:ext cx="889000" cy="1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159370</xdr:rowOff>
    </xdr:from>
    <xdr:to>
      <xdr:col>45</xdr:col>
      <xdr:colOff>177800</xdr:colOff>
      <xdr:row>56</xdr:row>
      <xdr:rowOff>159697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76057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159697</xdr:rowOff>
    </xdr:from>
    <xdr:to>
      <xdr:col>41</xdr:col>
      <xdr:colOff>50800</xdr:colOff>
      <xdr:row>57</xdr:row>
      <xdr:rowOff>1067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60897"/>
          <a:ext cx="889000" cy="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112072</xdr:rowOff>
    </xdr:from>
    <xdr:to>
      <xdr:col>55</xdr:col>
      <xdr:colOff>50800</xdr:colOff>
      <xdr:row>57</xdr:row>
      <xdr:rowOff>42222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134949</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6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119973</xdr:rowOff>
    </xdr:from>
    <xdr:to>
      <xdr:col>50</xdr:col>
      <xdr:colOff>165100</xdr:colOff>
      <xdr:row>57</xdr:row>
      <xdr:rowOff>50123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66650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49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108570</xdr:rowOff>
    </xdr:from>
    <xdr:to>
      <xdr:col>46</xdr:col>
      <xdr:colOff>38100</xdr:colOff>
      <xdr:row>57</xdr:row>
      <xdr:rowOff>38720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0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55247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48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108897</xdr:rowOff>
    </xdr:from>
    <xdr:to>
      <xdr:col>41</xdr:col>
      <xdr:colOff>101600</xdr:colOff>
      <xdr:row>57</xdr:row>
      <xdr:rowOff>39047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55574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48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121717</xdr:rowOff>
    </xdr:from>
    <xdr:to>
      <xdr:col>36</xdr:col>
      <xdr:colOff>165100</xdr:colOff>
      <xdr:row>57</xdr:row>
      <xdr:rowOff>51867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68394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49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144554</xdr:rowOff>
    </xdr:from>
    <xdr:to>
      <xdr:col>55</xdr:col>
      <xdr:colOff>0</xdr:colOff>
      <xdr:row>77</xdr:row>
      <xdr:rowOff>148828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346204"/>
          <a:ext cx="8382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126967</xdr:rowOff>
    </xdr:from>
    <xdr:to>
      <xdr:col>50</xdr:col>
      <xdr:colOff>114300</xdr:colOff>
      <xdr:row>77</xdr:row>
      <xdr:rowOff>144554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328617"/>
          <a:ext cx="889000" cy="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122906</xdr:rowOff>
    </xdr:from>
    <xdr:to>
      <xdr:col>45</xdr:col>
      <xdr:colOff>177800</xdr:colOff>
      <xdr:row>77</xdr:row>
      <xdr:rowOff>126967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24556"/>
          <a:ext cx="889000" cy="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122906</xdr:rowOff>
    </xdr:from>
    <xdr:to>
      <xdr:col>41</xdr:col>
      <xdr:colOff>50800</xdr:colOff>
      <xdr:row>78</xdr:row>
      <xdr:rowOff>28082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24556"/>
          <a:ext cx="8890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98028</xdr:rowOff>
    </xdr:from>
    <xdr:to>
      <xdr:col>55</xdr:col>
      <xdr:colOff>50800</xdr:colOff>
      <xdr:row>78</xdr:row>
      <xdr:rowOff>28178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76455</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7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93754</xdr:rowOff>
    </xdr:from>
    <xdr:to>
      <xdr:col>50</xdr:col>
      <xdr:colOff>165100</xdr:colOff>
      <xdr:row>78</xdr:row>
      <xdr:rowOff>23904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9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15031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38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76167</xdr:rowOff>
    </xdr:from>
    <xdr:to>
      <xdr:col>46</xdr:col>
      <xdr:colOff>38100</xdr:colOff>
      <xdr:row>78</xdr:row>
      <xdr:rowOff>6317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7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22844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5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72106</xdr:rowOff>
    </xdr:from>
    <xdr:to>
      <xdr:col>41</xdr:col>
      <xdr:colOff>101600</xdr:colOff>
      <xdr:row>78</xdr:row>
      <xdr:rowOff>2256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18783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148732</xdr:rowOff>
    </xdr:from>
    <xdr:to>
      <xdr:col>36</xdr:col>
      <xdr:colOff>165100</xdr:colOff>
      <xdr:row>78</xdr:row>
      <xdr:rowOff>78882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70009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4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68986</xdr:rowOff>
    </xdr:from>
    <xdr:to>
      <xdr:col>55</xdr:col>
      <xdr:colOff>0</xdr:colOff>
      <xdr:row>97</xdr:row>
      <xdr:rowOff>47175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28186"/>
          <a:ext cx="838200" cy="1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68986</xdr:rowOff>
    </xdr:from>
    <xdr:to>
      <xdr:col>50</xdr:col>
      <xdr:colOff>114300</xdr:colOff>
      <xdr:row>97</xdr:row>
      <xdr:rowOff>18788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28186"/>
          <a:ext cx="889000" cy="1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154828</xdr:rowOff>
    </xdr:from>
    <xdr:to>
      <xdr:col>45</xdr:col>
      <xdr:colOff>177800</xdr:colOff>
      <xdr:row>97</xdr:row>
      <xdr:rowOff>18788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14028"/>
          <a:ext cx="8890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154828</xdr:rowOff>
    </xdr:from>
    <xdr:to>
      <xdr:col>41</xdr:col>
      <xdr:colOff>50800</xdr:colOff>
      <xdr:row>97</xdr:row>
      <xdr:rowOff>48475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14028"/>
          <a:ext cx="889000" cy="6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167825</xdr:rowOff>
    </xdr:from>
    <xdr:to>
      <xdr:col>55</xdr:col>
      <xdr:colOff>50800</xdr:colOff>
      <xdr:row>97</xdr:row>
      <xdr:rowOff>97975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19252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7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18186</xdr:rowOff>
    </xdr:from>
    <xdr:to>
      <xdr:col>50</xdr:col>
      <xdr:colOff>165100</xdr:colOff>
      <xdr:row>96</xdr:row>
      <xdr:rowOff>119786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136313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25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139438</xdr:rowOff>
    </xdr:from>
    <xdr:to>
      <xdr:col>46</xdr:col>
      <xdr:colOff>38100</xdr:colOff>
      <xdr:row>97</xdr:row>
      <xdr:rowOff>69588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9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86115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37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104028</xdr:rowOff>
    </xdr:from>
    <xdr:to>
      <xdr:col>41</xdr:col>
      <xdr:colOff>101600</xdr:colOff>
      <xdr:row>97</xdr:row>
      <xdr:rowOff>34178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6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50705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3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169125</xdr:rowOff>
    </xdr:from>
    <xdr:to>
      <xdr:col>36</xdr:col>
      <xdr:colOff>165100</xdr:colOff>
      <xdr:row>97</xdr:row>
      <xdr:rowOff>99275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2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115802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0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163337</xdr:rowOff>
    </xdr:from>
    <xdr:to>
      <xdr:col>85</xdr:col>
      <xdr:colOff>127000</xdr:colOff>
      <xdr:row>38</xdr:row>
      <xdr:rowOff>2064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506987"/>
          <a:ext cx="8382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163337</xdr:rowOff>
    </xdr:from>
    <xdr:to>
      <xdr:col>81</xdr:col>
      <xdr:colOff>50800</xdr:colOff>
      <xdr:row>38</xdr:row>
      <xdr:rowOff>28107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506987"/>
          <a:ext cx="889000" cy="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67471</xdr:rowOff>
    </xdr:from>
    <xdr:to>
      <xdr:col>76</xdr:col>
      <xdr:colOff>114300</xdr:colOff>
      <xdr:row>38</xdr:row>
      <xdr:rowOff>28107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11121"/>
          <a:ext cx="889000" cy="13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67471</xdr:rowOff>
    </xdr:from>
    <xdr:to>
      <xdr:col>71</xdr:col>
      <xdr:colOff>177800</xdr:colOff>
      <xdr:row>38</xdr:row>
      <xdr:rowOff>28825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11121"/>
          <a:ext cx="889000" cy="1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122715</xdr:rowOff>
    </xdr:from>
    <xdr:to>
      <xdr:col>85</xdr:col>
      <xdr:colOff>177800</xdr:colOff>
      <xdr:row>38</xdr:row>
      <xdr:rowOff>52865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6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37642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112537</xdr:rowOff>
    </xdr:from>
    <xdr:to>
      <xdr:col>81</xdr:col>
      <xdr:colOff>101600</xdr:colOff>
      <xdr:row>38</xdr:row>
      <xdr:rowOff>42687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5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33814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148757</xdr:rowOff>
    </xdr:from>
    <xdr:to>
      <xdr:col>76</xdr:col>
      <xdr:colOff>165100</xdr:colOff>
      <xdr:row>38</xdr:row>
      <xdr:rowOff>78907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9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70034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16671</xdr:rowOff>
    </xdr:from>
    <xdr:to>
      <xdr:col>72</xdr:col>
      <xdr:colOff>38100</xdr:colOff>
      <xdr:row>37</xdr:row>
      <xdr:rowOff>118271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109398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149475</xdr:rowOff>
    </xdr:from>
    <xdr:to>
      <xdr:col>67</xdr:col>
      <xdr:colOff>101600</xdr:colOff>
      <xdr:row>38</xdr:row>
      <xdr:rowOff>79625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9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70752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8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63723</xdr:rowOff>
    </xdr:from>
    <xdr:to>
      <xdr:col>85</xdr:col>
      <xdr:colOff>127000</xdr:colOff>
      <xdr:row>57</xdr:row>
      <xdr:rowOff>113611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36373"/>
          <a:ext cx="838200" cy="4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113611</xdr:rowOff>
    </xdr:from>
    <xdr:to>
      <xdr:col>81</xdr:col>
      <xdr:colOff>50800</xdr:colOff>
      <xdr:row>57</xdr:row>
      <xdr:rowOff>151450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86261"/>
          <a:ext cx="889000" cy="3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134524</xdr:rowOff>
    </xdr:from>
    <xdr:to>
      <xdr:col>76</xdr:col>
      <xdr:colOff>114300</xdr:colOff>
      <xdr:row>57</xdr:row>
      <xdr:rowOff>151450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35724"/>
          <a:ext cx="889000" cy="18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134524</xdr:rowOff>
    </xdr:from>
    <xdr:to>
      <xdr:col>71</xdr:col>
      <xdr:colOff>177800</xdr:colOff>
      <xdr:row>57</xdr:row>
      <xdr:rowOff>44397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35724"/>
          <a:ext cx="889000" cy="8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12923</xdr:rowOff>
    </xdr:from>
    <xdr:to>
      <xdr:col>85</xdr:col>
      <xdr:colOff>177800</xdr:colOff>
      <xdr:row>57</xdr:row>
      <xdr:rowOff>114523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8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35800</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62811</xdr:rowOff>
    </xdr:from>
    <xdr:to>
      <xdr:col>81</xdr:col>
      <xdr:colOff>101600</xdr:colOff>
      <xdr:row>57</xdr:row>
      <xdr:rowOff>164411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3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9488</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61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100650</xdr:rowOff>
    </xdr:from>
    <xdr:to>
      <xdr:col>76</xdr:col>
      <xdr:colOff>165100</xdr:colOff>
      <xdr:row>58</xdr:row>
      <xdr:rowOff>30800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21927</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6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83724</xdr:rowOff>
    </xdr:from>
    <xdr:to>
      <xdr:col>72</xdr:col>
      <xdr:colOff>38100</xdr:colOff>
      <xdr:row>57</xdr:row>
      <xdr:rowOff>13874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30401</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46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165047</xdr:rowOff>
    </xdr:from>
    <xdr:to>
      <xdr:col>67</xdr:col>
      <xdr:colOff>101600</xdr:colOff>
      <xdr:row>57</xdr:row>
      <xdr:rowOff>95197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6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111724</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54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2511</xdr:rowOff>
    </xdr:from>
    <xdr:to>
      <xdr:col>85</xdr:col>
      <xdr:colOff>127000</xdr:colOff>
      <xdr:row>75</xdr:row>
      <xdr:rowOff>136618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2175461"/>
          <a:ext cx="838200" cy="8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136618</xdr:rowOff>
    </xdr:from>
    <xdr:to>
      <xdr:col>81</xdr:col>
      <xdr:colOff>50800</xdr:colOff>
      <xdr:row>77</xdr:row>
      <xdr:rowOff>36537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2995368"/>
          <a:ext cx="889000" cy="24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1755</xdr:rowOff>
    </xdr:from>
    <xdr:to>
      <xdr:col>76</xdr:col>
      <xdr:colOff>114300</xdr:colOff>
      <xdr:row>77</xdr:row>
      <xdr:rowOff>36537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203405"/>
          <a:ext cx="889000" cy="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1755</xdr:rowOff>
    </xdr:from>
    <xdr:to>
      <xdr:col>71</xdr:col>
      <xdr:colOff>177800</xdr:colOff>
      <xdr:row>78</xdr:row>
      <xdr:rowOff>57441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203405"/>
          <a:ext cx="889000" cy="22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123161</xdr:rowOff>
    </xdr:from>
    <xdr:to>
      <xdr:col>85</xdr:col>
      <xdr:colOff>177800</xdr:colOff>
      <xdr:row>71</xdr:row>
      <xdr:rowOff>53311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212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56389</xdr:rowOff>
    </xdr:from>
    <xdr:ext cx="69018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205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85818</xdr:rowOff>
    </xdr:from>
    <xdr:to>
      <xdr:col>81</xdr:col>
      <xdr:colOff>101600</xdr:colOff>
      <xdr:row>76</xdr:row>
      <xdr:rowOff>15968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29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32495</xdr:rowOff>
    </xdr:from>
    <xdr:ext cx="59901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181795" y="1271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157187</xdr:rowOff>
    </xdr:from>
    <xdr:to>
      <xdr:col>76</xdr:col>
      <xdr:colOff>165100</xdr:colOff>
      <xdr:row>77</xdr:row>
      <xdr:rowOff>87337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18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103864</xdr:rowOff>
    </xdr:from>
    <xdr:ext cx="59901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292795" y="1296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122405</xdr:rowOff>
    </xdr:from>
    <xdr:to>
      <xdr:col>72</xdr:col>
      <xdr:colOff>38100</xdr:colOff>
      <xdr:row>77</xdr:row>
      <xdr:rowOff>52555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1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69082</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03795" y="1292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6641</xdr:rowOff>
    </xdr:from>
    <xdr:to>
      <xdr:col>67</xdr:col>
      <xdr:colOff>101600</xdr:colOff>
      <xdr:row>78</xdr:row>
      <xdr:rowOff>108241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7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124768</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14795" y="1315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170808</xdr:rowOff>
    </xdr:from>
    <xdr:to>
      <xdr:col>85</xdr:col>
      <xdr:colOff>127000</xdr:colOff>
      <xdr:row>96</xdr:row>
      <xdr:rowOff>29902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458558"/>
          <a:ext cx="838200" cy="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23721</xdr:rowOff>
    </xdr:from>
    <xdr:to>
      <xdr:col>81</xdr:col>
      <xdr:colOff>50800</xdr:colOff>
      <xdr:row>96</xdr:row>
      <xdr:rowOff>29902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482921"/>
          <a:ext cx="8890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23721</xdr:rowOff>
    </xdr:from>
    <xdr:to>
      <xdr:col>76</xdr:col>
      <xdr:colOff>114300</xdr:colOff>
      <xdr:row>96</xdr:row>
      <xdr:rowOff>24295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482921"/>
          <a:ext cx="8890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24295</xdr:rowOff>
    </xdr:from>
    <xdr:to>
      <xdr:col>71</xdr:col>
      <xdr:colOff>177800</xdr:colOff>
      <xdr:row>96</xdr:row>
      <xdr:rowOff>62526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483495"/>
          <a:ext cx="889000" cy="3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120008</xdr:rowOff>
    </xdr:from>
    <xdr:to>
      <xdr:col>85</xdr:col>
      <xdr:colOff>177800</xdr:colOff>
      <xdr:row>96</xdr:row>
      <xdr:rowOff>50158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4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142885</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25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150552</xdr:rowOff>
    </xdr:from>
    <xdr:to>
      <xdr:col>81</xdr:col>
      <xdr:colOff>101600</xdr:colOff>
      <xdr:row>96</xdr:row>
      <xdr:rowOff>80702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4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97229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21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144371</xdr:rowOff>
    </xdr:from>
    <xdr:to>
      <xdr:col>76</xdr:col>
      <xdr:colOff>165100</xdr:colOff>
      <xdr:row>96</xdr:row>
      <xdr:rowOff>74521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43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91048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20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144945</xdr:rowOff>
    </xdr:from>
    <xdr:to>
      <xdr:col>72</xdr:col>
      <xdr:colOff>38100</xdr:colOff>
      <xdr:row>96</xdr:row>
      <xdr:rowOff>75095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43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91622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20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11726</xdr:rowOff>
    </xdr:from>
    <xdr:to>
      <xdr:col>67</xdr:col>
      <xdr:colOff>101600</xdr:colOff>
      <xdr:row>96</xdr:row>
      <xdr:rowOff>113326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47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129853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24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総務費及び土木費が減となったが、衛生費、教育費並びに民生費の増及び災害復旧費が大幅な増となった。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総務費においては、給付型商品券発行事業の皆減及びふるさと納税寄附金事業の減が主な要因である。また、土木費においては、災害復旧事業の増によって村道改良舗装事業が減となったことが要因である。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衛生費においては、簡易水道事業が公営企業（法非適）から法適になったことによる補助金の増が主な要因である。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教育費においては、旧小崎小学校校舎の解体に伴う普通建設事業の増が主な要因である。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民生費においては、新型コロナウイルス感染症対応地方創生臨時交付金事業並びに物価高騰対応重点支援地方創生臨時交付金事業による扶助費の増が主な要因である。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災害復旧事業費においては、台風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号災に伴う農業用施設、林業施設及び道路橋梁施設等が全て増となったことが要因である。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百万円となり、前年度と比較し増となった。災害復旧事業費の増加により歳入歳出ともに大幅な増額となった。形式収支は前年度比</a:t>
          </a:r>
          <a:r>
            <a:rPr kumimoji="1" lang="en-US" altLang="ja-JP" sz="1400">
              <a:latin typeface="ＭＳ ゴシック" pitchFamily="49" charset="-128"/>
              <a:ea typeface="ＭＳ ゴシック" pitchFamily="49" charset="-128"/>
            </a:rPr>
            <a:t>184</a:t>
          </a:r>
          <a:r>
            <a:rPr kumimoji="1" lang="ja-JP" altLang="en-US" sz="1400">
              <a:latin typeface="ＭＳ ゴシック" pitchFamily="49" charset="-128"/>
              <a:ea typeface="ＭＳ ゴシック" pitchFamily="49" charset="-128"/>
            </a:rPr>
            <a:t>百万円の減となったものの次年度に繰り越すべき財源も減となったため実質収支は増となった。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特別会計に赤字額はなく、健全な財政運営を保持している。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しかし、依然として椎葉村国民健康保険病院は赤字補填として一般会計からの運営補助金等を支出していることから経営改善が必要である。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また、他の会計においても、これまで以上に自主財源の確保、経営改革等を積極的に推進し、財政健全化に取り組んでいきたい。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分子は</a:t>
          </a:r>
          <a:r>
            <a:rPr kumimoji="1" lang="en-US" altLang="ja-JP" sz="1400">
              <a:latin typeface="ＭＳ ゴシック" pitchFamily="49" charset="-128"/>
              <a:ea typeface="ＭＳ ゴシック" pitchFamily="49" charset="-128"/>
            </a:rPr>
            <a:t>274</a:t>
          </a:r>
          <a:r>
            <a:rPr kumimoji="1" lang="ja-JP" altLang="en-US" sz="1400">
              <a:latin typeface="ＭＳ ゴシック" pitchFamily="49" charset="-128"/>
              <a:ea typeface="ＭＳ ゴシック" pitchFamily="49" charset="-128"/>
            </a:rPr>
            <a:t>百万円となった。（前年度比</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百万円増）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臨時地方道整備事業（</a:t>
          </a:r>
          <a:r>
            <a:rPr kumimoji="1" lang="en-US" altLang="ja-JP" sz="1400">
              <a:latin typeface="ＭＳ ゴシック" pitchFamily="49" charset="-128"/>
              <a:ea typeface="ＭＳ ゴシック" pitchFamily="49" charset="-128"/>
            </a:rPr>
            <a:t>H13</a:t>
          </a:r>
          <a:r>
            <a:rPr kumimoji="1" lang="ja-JP" altLang="en-US" sz="1400">
              <a:latin typeface="ＭＳ ゴシック" pitchFamily="49" charset="-128"/>
              <a:ea typeface="ＭＳ ゴシック" pitchFamily="49" charset="-128"/>
            </a:rPr>
            <a:t>借入分）の一部完済に伴い、事業費補正にかかる基準財政需要額が減額となったものの、一般補助施設整備等事業債（</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元借入分）や辺地対策事業債（</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借入分）、過疎対策事業債（</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元～</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借入分）の元金償還が開始されたことによる地方債元利償還金の増額（前年度比</a:t>
          </a:r>
          <a:r>
            <a:rPr kumimoji="1" lang="en-US" altLang="ja-JP" sz="1400">
              <a:latin typeface="ＭＳ ゴシック" pitchFamily="49" charset="-128"/>
              <a:ea typeface="ＭＳ ゴシック" pitchFamily="49" charset="-128"/>
            </a:rPr>
            <a:t>16,795</a:t>
          </a:r>
          <a:r>
            <a:rPr kumimoji="1" lang="ja-JP" altLang="en-US" sz="1400">
              <a:latin typeface="ＭＳ ゴシック" pitchFamily="49" charset="-128"/>
              <a:ea typeface="ＭＳ ゴシック" pitchFamily="49" charset="-128"/>
            </a:rPr>
            <a:t>千円）が主な要因である。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満期一括償還地方債の償還の財源として積み立てている減債基金はない。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将来負担比率は前年度同様、数値なしとなった。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分母については標準財政規模の減が要因で減額となり、将来負担額は退職手当負担見込額の増が要因となり増額となったが、分子が負の数となり数値なしとなった。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宮崎県椎葉村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百万であり、前年比で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となった主な要因としては、財政調整基金は、人口減少や経済事情の変動により減少が予測される地方税及び地方交付税の減収補填的役割及び異常気象等により増大する災害復旧費などの不測の支出に備えるための積立を行ったことにより増となった。また、減債基金において、普通交付税における臨時財政対策債償還基金費分及び基金利子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本村は主として、財政調整基金、減債基金、ふるさと振興基金、過疎地域自立促進基金、公共施設整備基金、森林環境譲与税基金に積立を行っている。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財政調整基金については、基本的には地方自治法第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規定による基金積立を実施し、地方税等の減収補填及び災害復旧費の増大等による財源不足に備えている。減債基金については、基本的に将来地方債の繰上償還を行うため計画的に予算計上し積み立てることとしている。ふるさと振興基金及び公共施設整備基金については、将来予定されている大規模普通建設事業並びに公共施設整備維持管理経費の財源とするため計画的に積立を行っている。過疎地域自立促進基金については、過疎対策事業推進のため計画的な積立を行い、過疎対策事業実施の際の財源として充当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なお、決算余剰が出た場合には積立を行い、財源不足の際に充当可能事業に充当し財源不足を補っていく。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〇ふるさと振興基金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本村における「自ら考え自ら行う地域づくり事業」にかかる経費に充当。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〇過疎地域自立促進基金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総合的な過疎対策事業を推進することにより、過疎地域からの脱却と住み心地の良い地域づくりを実現するための事業に充当。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将来の公共施設の整備又は維持管理経費に充当。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〇地域福祉基金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地域の福祉の向上に資する事業に充当。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〇森林環境譲与税基金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森林環境保全に資する事業に充当。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旧小崎小学校校舎解体工事に対し公共施設整備基金を充当したことによる繰入並びに森林環境譲与税基金充当事業費の増に伴う繰入額の増が主な要因である。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基金を設置しており、将来当該基金を使用し事業を実施する見込みがある場合には計画的に予算に計上し積立を行っている。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今後も、将来当該基金の目的に当てはまる事業があれば財源充当する。また、決算余剰が出た場合には以後の事業に対し財源として使用するため積立を行っていく。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令和５年度決算により繰り入れを戻入し、さらに規定による基金積立を行った。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著しい変動並びに災害復旧及び緊急を要する大規模な土木、その他建設事業、地方債の繰上償還、その他財産取得等に財源の不足が生じたときの財源として当基金を設置している。積立て方の考え方については、基本的には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の規定による基金積立及び予算計上された基金利子を積み立てることとしている。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不測の事態に対応する基金であるので、計画的に積立てを行い有事の際に財源補填として運用する。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普通交付税における臨時財政対策債償還基金費分及び基金利子の積立による増が要因である。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に必要な財源を確保し、地方債の適正な管理を行うことにより将来にわたる財政の健全な運営に資するため当基金を設置している。積立の考え方については、基本的には将来地方債の繰上償還を行う際に計画的に予算計上をして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今後は、公債費の繰り上げ償還等を実施する場合や、公債費が増大した場合に繰り入れを行い財源不足を補っていく。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8683550</v>
      </c>
      <c r="BO4" s="449"/>
      <c r="BP4" s="449"/>
      <c r="BQ4" s="449"/>
      <c r="BR4" s="449"/>
      <c r="BS4" s="449"/>
      <c r="BT4" s="449"/>
      <c r="BU4" s="450"/>
      <c r="BV4" s="448">
        <v>7525886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5.3</v>
      </c>
      <c r="CU4" s="589"/>
      <c r="CV4" s="589"/>
      <c r="CW4" s="589"/>
      <c r="CX4" s="589"/>
      <c r="CY4" s="589"/>
      <c r="CZ4" s="589"/>
      <c r="DA4" s="590"/>
      <c r="DB4" s="588">
        <v>5.3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8042423</v>
      </c>
      <c r="BO5" s="420"/>
      <c r="BP5" s="420"/>
      <c r="BQ5" s="420"/>
      <c r="BR5" s="420"/>
      <c r="BS5" s="420"/>
      <c r="BT5" s="420"/>
      <c r="BU5" s="421"/>
      <c r="BV5" s="419">
        <v>6700745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82.1</v>
      </c>
      <c r="CU5" s="417"/>
      <c r="CV5" s="417"/>
      <c r="CW5" s="417"/>
      <c r="CX5" s="417"/>
      <c r="CY5" s="417"/>
      <c r="CZ5" s="417"/>
      <c r="DA5" s="418"/>
      <c r="DB5" s="416">
        <v>80.400000000000006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641127</v>
      </c>
      <c r="BO6" s="420"/>
      <c r="BP6" s="420"/>
      <c r="BQ6" s="420"/>
      <c r="BR6" s="420"/>
      <c r="BS6" s="420"/>
      <c r="BT6" s="420"/>
      <c r="BU6" s="421"/>
      <c r="BV6" s="419">
        <v>825141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82.4</v>
      </c>
      <c r="CU6" s="563"/>
      <c r="CV6" s="563"/>
      <c r="CW6" s="563"/>
      <c r="CX6" s="563"/>
      <c r="CY6" s="563"/>
      <c r="CZ6" s="563"/>
      <c r="DA6" s="564"/>
      <c r="DB6" s="562">
        <v>81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476492</v>
      </c>
      <c r="BO7" s="420"/>
      <c r="BP7" s="420"/>
      <c r="BQ7" s="420"/>
      <c r="BR7" s="420"/>
      <c r="BS7" s="420"/>
      <c r="BT7" s="420"/>
      <c r="BU7" s="421"/>
      <c r="BV7" s="419">
        <v>662012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3080053</v>
      </c>
      <c r="CU7" s="420"/>
      <c r="CV7" s="420"/>
      <c r="CW7" s="420"/>
      <c r="CX7" s="420"/>
      <c r="CY7" s="420"/>
      <c r="CZ7" s="420"/>
      <c r="DA7" s="421"/>
      <c r="DB7" s="419">
        <v>3086822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164635</v>
      </c>
      <c r="BO8" s="420"/>
      <c r="BP8" s="420"/>
      <c r="BQ8" s="420"/>
      <c r="BR8" s="420"/>
      <c r="BS8" s="420"/>
      <c r="BT8" s="420"/>
      <c r="BU8" s="421"/>
      <c r="BV8" s="419">
        <v>163129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0.17</v>
      </c>
      <c r="CU8" s="523"/>
      <c r="CV8" s="523"/>
      <c r="CW8" s="523"/>
      <c r="CX8" s="523"/>
      <c r="CY8" s="523"/>
      <c r="CZ8" s="523"/>
      <c r="DA8" s="524"/>
      <c r="DB8" s="522">
        <v>0.17</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2503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1506</v>
      </c>
      <c r="BO9" s="420"/>
      <c r="BP9" s="420"/>
      <c r="BQ9" s="420"/>
      <c r="BR9" s="420"/>
      <c r="BS9" s="420"/>
      <c r="BT9" s="420"/>
      <c r="BU9" s="421"/>
      <c r="BV9" s="419">
        <v>284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15.8</v>
      </c>
      <c r="CU9" s="417"/>
      <c r="CV9" s="417"/>
      <c r="CW9" s="417"/>
      <c r="CX9" s="417"/>
      <c r="CY9" s="417"/>
      <c r="CZ9" s="417"/>
      <c r="DA9" s="418"/>
      <c r="DB9" s="416">
        <v>15.2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2808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340</v>
      </c>
      <c r="BO10" s="420"/>
      <c r="BP10" s="420"/>
      <c r="BQ10" s="420"/>
      <c r="BR10" s="420"/>
      <c r="BS10" s="420"/>
      <c r="BT10" s="420"/>
      <c r="BU10" s="421"/>
      <c r="BV10" s="419">
        <v>180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2502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123737</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2492</v>
      </c>
      <c r="S13" s="507"/>
      <c r="T13" s="507"/>
      <c r="U13" s="507"/>
      <c r="V13" s="508"/>
      <c r="W13" s="509" t="s">
        <v>131</v>
      </c>
      <c r="X13" s="405"/>
      <c r="Y13" s="405"/>
      <c r="Z13" s="405"/>
      <c r="AA13" s="405"/>
      <c r="AB13" s="406"/>
      <c r="AC13" s="372">
        <v>436</v>
      </c>
      <c r="AD13" s="373"/>
      <c r="AE13" s="373"/>
      <c r="AF13" s="373"/>
      <c r="AG13" s="374"/>
      <c r="AH13" s="372">
        <v>514</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1846</v>
      </c>
      <c r="BO13" s="420"/>
      <c r="BP13" s="420"/>
      <c r="BQ13" s="420"/>
      <c r="BR13" s="420"/>
      <c r="BS13" s="420"/>
      <c r="BT13" s="420"/>
      <c r="BU13" s="421"/>
      <c r="BV13" s="419">
        <v>-123273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10.1</v>
      </c>
      <c r="CU13" s="417"/>
      <c r="CV13" s="417"/>
      <c r="CW13" s="417"/>
      <c r="CX13" s="417"/>
      <c r="CY13" s="417"/>
      <c r="CZ13" s="417"/>
      <c r="DA13" s="418"/>
      <c r="DB13" s="416">
        <v>10.199999999999999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2586</v>
      </c>
      <c r="S14" s="507"/>
      <c r="T14" s="507"/>
      <c r="U14" s="507"/>
      <c r="V14" s="508"/>
      <c r="W14" s="510"/>
      <c r="X14" s="408"/>
      <c r="Y14" s="408"/>
      <c r="Z14" s="408"/>
      <c r="AA14" s="408"/>
      <c r="AB14" s="409"/>
      <c r="AC14" s="499">
        <v>33.1</v>
      </c>
      <c r="AD14" s="500"/>
      <c r="AE14" s="500"/>
      <c r="AF14" s="500"/>
      <c r="AG14" s="501"/>
      <c r="AH14" s="499">
        <v>35.700000000000003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2579</v>
      </c>
      <c r="S15" s="507"/>
      <c r="T15" s="507"/>
      <c r="U15" s="507"/>
      <c r="V15" s="508"/>
      <c r="W15" s="509" t="s">
        <v>137</v>
      </c>
      <c r="X15" s="405"/>
      <c r="Y15" s="405"/>
      <c r="Z15" s="405"/>
      <c r="AA15" s="405"/>
      <c r="AB15" s="406"/>
      <c r="AC15" s="372">
        <v>245</v>
      </c>
      <c r="AD15" s="373"/>
      <c r="AE15" s="373"/>
      <c r="AF15" s="373"/>
      <c r="AG15" s="374"/>
      <c r="AH15" s="372">
        <v>274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521439</v>
      </c>
      <c r="BO15" s="449"/>
      <c r="BP15" s="449"/>
      <c r="BQ15" s="449"/>
      <c r="BR15" s="449"/>
      <c r="BS15" s="449"/>
      <c r="BT15" s="449"/>
      <c r="BU15" s="450"/>
      <c r="BV15" s="448">
        <v>521759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18.600000000000001</v>
      </c>
      <c r="AD16" s="500"/>
      <c r="AE16" s="500"/>
      <c r="AF16" s="500"/>
      <c r="AG16" s="501"/>
      <c r="AH16" s="499">
        <v>19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2982139</v>
      </c>
      <c r="BO16" s="420"/>
      <c r="BP16" s="420"/>
      <c r="BQ16" s="420"/>
      <c r="BR16" s="420"/>
      <c r="BS16" s="420"/>
      <c r="BT16" s="420"/>
      <c r="BU16" s="421"/>
      <c r="BV16" s="419">
        <v>2973622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638</v>
      </c>
      <c r="AD17" s="373"/>
      <c r="AE17" s="373"/>
      <c r="AF17" s="373"/>
      <c r="AG17" s="374"/>
      <c r="AH17" s="372">
        <v>653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607882</v>
      </c>
      <c r="BO17" s="420"/>
      <c r="BP17" s="420"/>
      <c r="BQ17" s="420"/>
      <c r="BR17" s="420"/>
      <c r="BS17" s="420"/>
      <c r="BT17" s="420"/>
      <c r="BU17" s="421"/>
      <c r="BV17" s="419">
        <v>609793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537.29</v>
      </c>
      <c r="M18" s="472"/>
      <c r="N18" s="472"/>
      <c r="O18" s="472"/>
      <c r="P18" s="472"/>
      <c r="Q18" s="472"/>
      <c r="R18" s="473"/>
      <c r="S18" s="473"/>
      <c r="T18" s="473"/>
      <c r="U18" s="473"/>
      <c r="V18" s="474"/>
      <c r="W18" s="490"/>
      <c r="X18" s="491"/>
      <c r="Y18" s="491"/>
      <c r="Z18" s="491"/>
      <c r="AA18" s="491"/>
      <c r="AB18" s="515"/>
      <c r="AC18" s="389">
        <v>48.4</v>
      </c>
      <c r="AD18" s="390"/>
      <c r="AE18" s="390"/>
      <c r="AF18" s="390"/>
      <c r="AG18" s="475"/>
      <c r="AH18" s="389">
        <v>45.3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2587793</v>
      </c>
      <c r="BO18" s="420"/>
      <c r="BP18" s="420"/>
      <c r="BQ18" s="420"/>
      <c r="BR18" s="420"/>
      <c r="BS18" s="420"/>
      <c r="BT18" s="420"/>
      <c r="BU18" s="421"/>
      <c r="BV18" s="419">
        <v>2542804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4652170</v>
      </c>
      <c r="BO19" s="420"/>
      <c r="BP19" s="420"/>
      <c r="BQ19" s="420"/>
      <c r="BR19" s="420"/>
      <c r="BS19" s="420"/>
      <c r="BT19" s="420"/>
      <c r="BU19" s="421"/>
      <c r="BV19" s="419">
        <v>4712546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1057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5365537</v>
      </c>
      <c r="BO22" s="449"/>
      <c r="BP22" s="449"/>
      <c r="BQ22" s="449"/>
      <c r="BR22" s="449"/>
      <c r="BS22" s="449"/>
      <c r="BT22" s="449"/>
      <c r="BU22" s="450"/>
      <c r="BV22" s="448">
        <v>5750821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4787707</v>
      </c>
      <c r="BO23" s="420"/>
      <c r="BP23" s="420"/>
      <c r="BQ23" s="420"/>
      <c r="BR23" s="420"/>
      <c r="BS23" s="420"/>
      <c r="BT23" s="420"/>
      <c r="BU23" s="421"/>
      <c r="BV23" s="419">
        <v>5149705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7170</v>
      </c>
      <c r="R24" s="373"/>
      <c r="S24" s="373"/>
      <c r="T24" s="373"/>
      <c r="U24" s="373"/>
      <c r="V24" s="374"/>
      <c r="W24" s="462"/>
      <c r="X24" s="399"/>
      <c r="Y24" s="400"/>
      <c r="Z24" s="375" t="s">
        <v>162</v>
      </c>
      <c r="AA24" s="376"/>
      <c r="AB24" s="376"/>
      <c r="AC24" s="376"/>
      <c r="AD24" s="376"/>
      <c r="AE24" s="376"/>
      <c r="AF24" s="376"/>
      <c r="AG24" s="377"/>
      <c r="AH24" s="372">
        <v>94</v>
      </c>
      <c r="AI24" s="373"/>
      <c r="AJ24" s="373"/>
      <c r="AK24" s="373"/>
      <c r="AL24" s="374"/>
      <c r="AM24" s="372">
        <v>283504</v>
      </c>
      <c r="AN24" s="373"/>
      <c r="AO24" s="373"/>
      <c r="AP24" s="373"/>
      <c r="AQ24" s="373"/>
      <c r="AR24" s="374"/>
      <c r="AS24" s="372">
        <v>3016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4029161</v>
      </c>
      <c r="BO24" s="420"/>
      <c r="BP24" s="420"/>
      <c r="BQ24" s="420"/>
      <c r="BR24" s="420"/>
      <c r="BS24" s="420"/>
      <c r="BT24" s="420"/>
      <c r="BU24" s="421"/>
      <c r="BV24" s="419">
        <v>4257334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5790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327737</v>
      </c>
      <c r="BO25" s="449"/>
      <c r="BP25" s="449"/>
      <c r="BQ25" s="449"/>
      <c r="BR25" s="449"/>
      <c r="BS25" s="449"/>
      <c r="BT25" s="449"/>
      <c r="BU25" s="450"/>
      <c r="BV25" s="448">
        <v>238128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5490</v>
      </c>
      <c r="R26" s="373"/>
      <c r="S26" s="373"/>
      <c r="T26" s="373"/>
      <c r="U26" s="373"/>
      <c r="V26" s="374"/>
      <c r="W26" s="462"/>
      <c r="X26" s="399"/>
      <c r="Y26" s="400"/>
      <c r="Z26" s="375" t="s">
        <v>168</v>
      </c>
      <c r="AA26" s="430"/>
      <c r="AB26" s="430"/>
      <c r="AC26" s="430"/>
      <c r="AD26" s="430"/>
      <c r="AE26" s="430"/>
      <c r="AF26" s="430"/>
      <c r="AG26" s="431"/>
      <c r="AH26" s="372">
        <v>3</v>
      </c>
      <c r="AI26" s="373"/>
      <c r="AJ26" s="373"/>
      <c r="AK26" s="373"/>
      <c r="AL26" s="374"/>
      <c r="AM26" s="372">
        <v>10152</v>
      </c>
      <c r="AN26" s="373"/>
      <c r="AO26" s="373"/>
      <c r="AP26" s="373"/>
      <c r="AQ26" s="373"/>
      <c r="AR26" s="374"/>
      <c r="AS26" s="372">
        <v>3384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2930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364772</v>
      </c>
      <c r="BO27" s="454"/>
      <c r="BP27" s="454"/>
      <c r="BQ27" s="454"/>
      <c r="BR27" s="454"/>
      <c r="BS27" s="454"/>
      <c r="BT27" s="454"/>
      <c r="BU27" s="455"/>
      <c r="BV27" s="453">
        <v>364769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2200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2055321</v>
      </c>
      <c r="BO28" s="449"/>
      <c r="BP28" s="449"/>
      <c r="BQ28" s="449"/>
      <c r="BR28" s="449"/>
      <c r="BS28" s="449"/>
      <c r="BT28" s="449"/>
      <c r="BU28" s="450"/>
      <c r="BV28" s="448">
        <v>1972981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8</v>
      </c>
      <c r="M29" s="373"/>
      <c r="N29" s="373"/>
      <c r="O29" s="373"/>
      <c r="P29" s="374"/>
      <c r="Q29" s="372">
        <v>2030</v>
      </c>
      <c r="R29" s="373"/>
      <c r="S29" s="373"/>
      <c r="T29" s="373"/>
      <c r="U29" s="373"/>
      <c r="V29" s="374"/>
      <c r="W29" s="463"/>
      <c r="X29" s="464"/>
      <c r="Y29" s="465"/>
      <c r="Z29" s="375" t="s">
        <v>177</v>
      </c>
      <c r="AA29" s="376"/>
      <c r="AB29" s="376"/>
      <c r="AC29" s="376"/>
      <c r="AD29" s="376"/>
      <c r="AE29" s="376"/>
      <c r="AF29" s="376"/>
      <c r="AG29" s="377"/>
      <c r="AH29" s="372">
        <v>94</v>
      </c>
      <c r="AI29" s="373"/>
      <c r="AJ29" s="373"/>
      <c r="AK29" s="373"/>
      <c r="AL29" s="374"/>
      <c r="AM29" s="372">
        <v>283504</v>
      </c>
      <c r="AN29" s="373"/>
      <c r="AO29" s="373"/>
      <c r="AP29" s="373"/>
      <c r="AQ29" s="373"/>
      <c r="AR29" s="374"/>
      <c r="AS29" s="372">
        <v>3016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702647</v>
      </c>
      <c r="BO29" s="420"/>
      <c r="BP29" s="420"/>
      <c r="BQ29" s="420"/>
      <c r="BR29" s="420"/>
      <c r="BS29" s="420"/>
      <c r="BT29" s="420"/>
      <c r="BU29" s="421"/>
      <c r="BV29" s="419">
        <v>691312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94.5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1685017</v>
      </c>
      <c r="BO30" s="454"/>
      <c r="BP30" s="454"/>
      <c r="BQ30" s="454"/>
      <c r="BR30" s="454"/>
      <c r="BS30" s="454"/>
      <c r="BT30" s="454"/>
      <c r="BU30" s="455"/>
      <c r="BV30" s="453">
        <v>1698907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国民健康保険病院事業</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電気事業</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宮崎県市町村総合事務組合　一般会計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宮崎県林業公社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ケーブルネットワーク事業</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簡易水道事業</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宮崎県市町村総合事務組合　市町村交通災害共済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宮崎県市町村総合事務組合　自治会館管理運営特別会計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介護サービス事業</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宮崎県後期高齢者医療広域連合　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宮崎県後期高齢者医療広域連合　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宮崎県北部広域行政事務組合（一般会計）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宮崎県北部広域行政事務組合（特別会計）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日向東臼杵広域連合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入郷地区衛生組合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3O4Yzy6VTHVdN5ls3SyL0sVWf7ifChKh+P//HJb/UPLH9xfCCISBiPmUHtxZ3CWfOI7BHzelDT6FSQ0orHs1HA==" saltValue="oEy8E37CVg7hZ6Q0F3Ok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366410</v>
      </c>
      <c r="S5" s="677"/>
      <c r="T5" s="677"/>
      <c r="U5" s="677"/>
      <c r="V5" s="677"/>
      <c r="W5" s="677"/>
      <c r="X5" s="677"/>
      <c r="Y5" s="702"/>
      <c r="Z5" s="715">
        <v>4.2</v>
      </c>
      <c r="AA5" s="715"/>
      <c r="AB5" s="715"/>
      <c r="AC5" s="715"/>
      <c r="AD5" s="716">
        <v>366410</v>
      </c>
      <c r="AE5" s="716"/>
      <c r="AF5" s="716"/>
      <c r="AG5" s="716"/>
      <c r="AH5" s="716"/>
      <c r="AI5" s="716"/>
      <c r="AJ5" s="716"/>
      <c r="AK5" s="716"/>
      <c r="AL5" s="703">
        <v>11.7</v>
      </c>
      <c r="AM5" s="685"/>
      <c r="AN5" s="685"/>
      <c r="AO5" s="704"/>
      <c r="AP5" s="679" t="s">
        <v>216</v>
      </c>
      <c r="AQ5" s="680"/>
      <c r="AR5" s="680"/>
      <c r="AS5" s="680"/>
      <c r="AT5" s="680"/>
      <c r="AU5" s="680"/>
      <c r="AV5" s="680"/>
      <c r="AW5" s="680"/>
      <c r="AX5" s="680"/>
      <c r="AY5" s="680"/>
      <c r="AZ5" s="680"/>
      <c r="BA5" s="680"/>
      <c r="BB5" s="680"/>
      <c r="BC5" s="680"/>
      <c r="BD5" s="680"/>
      <c r="BE5" s="680"/>
      <c r="BF5" s="681"/>
      <c r="BG5" s="621">
        <v>366410</v>
      </c>
      <c r="BH5" s="622"/>
      <c r="BI5" s="622"/>
      <c r="BJ5" s="622"/>
      <c r="BK5" s="622"/>
      <c r="BL5" s="622"/>
      <c r="BM5" s="622"/>
      <c r="BN5" s="623"/>
      <c r="BO5" s="659">
        <v>100</v>
      </c>
      <c r="BP5" s="659"/>
      <c r="BQ5" s="659"/>
      <c r="BR5" s="659"/>
      <c r="BS5" s="660">
        <v>43737</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213110</v>
      </c>
      <c r="S6" s="622"/>
      <c r="T6" s="622"/>
      <c r="U6" s="622"/>
      <c r="V6" s="622"/>
      <c r="W6" s="622"/>
      <c r="X6" s="622"/>
      <c r="Y6" s="623"/>
      <c r="Z6" s="659">
        <v>2.5</v>
      </c>
      <c r="AA6" s="659"/>
      <c r="AB6" s="659"/>
      <c r="AC6" s="659"/>
      <c r="AD6" s="660">
        <v>213110</v>
      </c>
      <c r="AE6" s="660"/>
      <c r="AF6" s="660"/>
      <c r="AG6" s="660"/>
      <c r="AH6" s="660"/>
      <c r="AI6" s="660"/>
      <c r="AJ6" s="660"/>
      <c r="AK6" s="660"/>
      <c r="AL6" s="624">
        <v>6.8</v>
      </c>
      <c r="AM6" s="625"/>
      <c r="AN6" s="625"/>
      <c r="AO6" s="661"/>
      <c r="AP6" s="618" t="s">
        <v>221</v>
      </c>
      <c r="AQ6" s="619"/>
      <c r="AR6" s="619"/>
      <c r="AS6" s="619"/>
      <c r="AT6" s="619"/>
      <c r="AU6" s="619"/>
      <c r="AV6" s="619"/>
      <c r="AW6" s="619"/>
      <c r="AX6" s="619"/>
      <c r="AY6" s="619"/>
      <c r="AZ6" s="619"/>
      <c r="BA6" s="619"/>
      <c r="BB6" s="619"/>
      <c r="BC6" s="619"/>
      <c r="BD6" s="619"/>
      <c r="BE6" s="619"/>
      <c r="BF6" s="620"/>
      <c r="BG6" s="621">
        <v>366410</v>
      </c>
      <c r="BH6" s="622"/>
      <c r="BI6" s="622"/>
      <c r="BJ6" s="622"/>
      <c r="BK6" s="622"/>
      <c r="BL6" s="622"/>
      <c r="BM6" s="622"/>
      <c r="BN6" s="623"/>
      <c r="BO6" s="659">
        <v>100</v>
      </c>
      <c r="BP6" s="659"/>
      <c r="BQ6" s="659"/>
      <c r="BR6" s="659"/>
      <c r="BS6" s="660">
        <v>43737</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71071</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71071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34</v>
      </c>
      <c r="S7" s="622"/>
      <c r="T7" s="622"/>
      <c r="U7" s="622"/>
      <c r="V7" s="622"/>
      <c r="W7" s="622"/>
      <c r="X7" s="622"/>
      <c r="Y7" s="623"/>
      <c r="Z7" s="659">
        <v>0</v>
      </c>
      <c r="AA7" s="659"/>
      <c r="AB7" s="659"/>
      <c r="AC7" s="659"/>
      <c r="AD7" s="660">
        <v>34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95921</v>
      </c>
      <c r="BH7" s="622"/>
      <c r="BI7" s="622"/>
      <c r="BJ7" s="622"/>
      <c r="BK7" s="622"/>
      <c r="BL7" s="622"/>
      <c r="BM7" s="622"/>
      <c r="BN7" s="623"/>
      <c r="BO7" s="659">
        <v>26.2</v>
      </c>
      <c r="BP7" s="659"/>
      <c r="BQ7" s="659"/>
      <c r="BR7" s="659"/>
      <c r="BS7" s="660">
        <v>1227</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1027895</v>
      </c>
      <c r="CS7" s="622"/>
      <c r="CT7" s="622"/>
      <c r="CU7" s="622"/>
      <c r="CV7" s="622"/>
      <c r="CW7" s="622"/>
      <c r="CX7" s="622"/>
      <c r="CY7" s="623"/>
      <c r="CZ7" s="659">
        <v>12.8</v>
      </c>
      <c r="DA7" s="659"/>
      <c r="DB7" s="659"/>
      <c r="DC7" s="659"/>
      <c r="DD7" s="627">
        <v>15557</v>
      </c>
      <c r="DE7" s="622"/>
      <c r="DF7" s="622"/>
      <c r="DG7" s="622"/>
      <c r="DH7" s="622"/>
      <c r="DI7" s="622"/>
      <c r="DJ7" s="622"/>
      <c r="DK7" s="622"/>
      <c r="DL7" s="622"/>
      <c r="DM7" s="622"/>
      <c r="DN7" s="622"/>
      <c r="DO7" s="622"/>
      <c r="DP7" s="623"/>
      <c r="DQ7" s="627">
        <v>772593</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783</v>
      </c>
      <c r="S8" s="622"/>
      <c r="T8" s="622"/>
      <c r="U8" s="622"/>
      <c r="V8" s="622"/>
      <c r="W8" s="622"/>
      <c r="X8" s="622"/>
      <c r="Y8" s="623"/>
      <c r="Z8" s="659">
        <v>0</v>
      </c>
      <c r="AA8" s="659"/>
      <c r="AB8" s="659"/>
      <c r="AC8" s="659"/>
      <c r="AD8" s="660">
        <v>783</v>
      </c>
      <c r="AE8" s="660"/>
      <c r="AF8" s="660"/>
      <c r="AG8" s="660"/>
      <c r="AH8" s="660"/>
      <c r="AI8" s="660"/>
      <c r="AJ8" s="660"/>
      <c r="AK8" s="660"/>
      <c r="AL8" s="624">
        <v>0</v>
      </c>
      <c r="AM8" s="625"/>
      <c r="AN8" s="625"/>
      <c r="AO8" s="661"/>
      <c r="AP8" s="618" t="s">
        <v>227</v>
      </c>
      <c r="AQ8" s="619"/>
      <c r="AR8" s="619"/>
      <c r="AS8" s="619"/>
      <c r="AT8" s="619"/>
      <c r="AU8" s="619"/>
      <c r="AV8" s="619"/>
      <c r="AW8" s="619"/>
      <c r="AX8" s="619"/>
      <c r="AY8" s="619"/>
      <c r="AZ8" s="619"/>
      <c r="BA8" s="619"/>
      <c r="BB8" s="619"/>
      <c r="BC8" s="619"/>
      <c r="BD8" s="619"/>
      <c r="BE8" s="619"/>
      <c r="BF8" s="620"/>
      <c r="BG8" s="621">
        <v>3577</v>
      </c>
      <c r="BH8" s="622"/>
      <c r="BI8" s="622"/>
      <c r="BJ8" s="622"/>
      <c r="BK8" s="622"/>
      <c r="BL8" s="622"/>
      <c r="BM8" s="622"/>
      <c r="BN8" s="623"/>
      <c r="BO8" s="659">
        <v>1</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739480</v>
      </c>
      <c r="CS8" s="622"/>
      <c r="CT8" s="622"/>
      <c r="CU8" s="622"/>
      <c r="CV8" s="622"/>
      <c r="CW8" s="622"/>
      <c r="CX8" s="622"/>
      <c r="CY8" s="623"/>
      <c r="CZ8" s="659">
        <v>9.1999999999999993</v>
      </c>
      <c r="DA8" s="659"/>
      <c r="DB8" s="659"/>
      <c r="DC8" s="659"/>
      <c r="DD8" s="627">
        <v>10629</v>
      </c>
      <c r="DE8" s="622"/>
      <c r="DF8" s="622"/>
      <c r="DG8" s="622"/>
      <c r="DH8" s="622"/>
      <c r="DI8" s="622"/>
      <c r="DJ8" s="622"/>
      <c r="DK8" s="622"/>
      <c r="DL8" s="622"/>
      <c r="DM8" s="622"/>
      <c r="DN8" s="622"/>
      <c r="DO8" s="622"/>
      <c r="DP8" s="623"/>
      <c r="DQ8" s="627">
        <v>506303</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859</v>
      </c>
      <c r="S9" s="622"/>
      <c r="T9" s="622"/>
      <c r="U9" s="622"/>
      <c r="V9" s="622"/>
      <c r="W9" s="622"/>
      <c r="X9" s="622"/>
      <c r="Y9" s="623"/>
      <c r="Z9" s="659">
        <v>0</v>
      </c>
      <c r="AA9" s="659"/>
      <c r="AB9" s="659"/>
      <c r="AC9" s="659"/>
      <c r="AD9" s="660">
        <v>859</v>
      </c>
      <c r="AE9" s="660"/>
      <c r="AF9" s="660"/>
      <c r="AG9" s="660"/>
      <c r="AH9" s="660"/>
      <c r="AI9" s="660"/>
      <c r="AJ9" s="660"/>
      <c r="AK9" s="660"/>
      <c r="AL9" s="624">
        <v>0</v>
      </c>
      <c r="AM9" s="625"/>
      <c r="AN9" s="625"/>
      <c r="AO9" s="661"/>
      <c r="AP9" s="618" t="s">
        <v>230</v>
      </c>
      <c r="AQ9" s="619"/>
      <c r="AR9" s="619"/>
      <c r="AS9" s="619"/>
      <c r="AT9" s="619"/>
      <c r="AU9" s="619"/>
      <c r="AV9" s="619"/>
      <c r="AW9" s="619"/>
      <c r="AX9" s="619"/>
      <c r="AY9" s="619"/>
      <c r="AZ9" s="619"/>
      <c r="BA9" s="619"/>
      <c r="BB9" s="619"/>
      <c r="BC9" s="619"/>
      <c r="BD9" s="619"/>
      <c r="BE9" s="619"/>
      <c r="BF9" s="620"/>
      <c r="BG9" s="621">
        <v>80587</v>
      </c>
      <c r="BH9" s="622"/>
      <c r="BI9" s="622"/>
      <c r="BJ9" s="622"/>
      <c r="BK9" s="622"/>
      <c r="BL9" s="622"/>
      <c r="BM9" s="622"/>
      <c r="BN9" s="623"/>
      <c r="BO9" s="659">
        <v>22</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521947</v>
      </c>
      <c r="CS9" s="622"/>
      <c r="CT9" s="622"/>
      <c r="CU9" s="622"/>
      <c r="CV9" s="622"/>
      <c r="CW9" s="622"/>
      <c r="CX9" s="622"/>
      <c r="CY9" s="623"/>
      <c r="CZ9" s="659">
        <v>6.5</v>
      </c>
      <c r="DA9" s="659"/>
      <c r="DB9" s="659"/>
      <c r="DC9" s="659"/>
      <c r="DD9" s="627">
        <v>63360</v>
      </c>
      <c r="DE9" s="622"/>
      <c r="DF9" s="622"/>
      <c r="DG9" s="622"/>
      <c r="DH9" s="622"/>
      <c r="DI9" s="622"/>
      <c r="DJ9" s="622"/>
      <c r="DK9" s="622"/>
      <c r="DL9" s="622"/>
      <c r="DM9" s="622"/>
      <c r="DN9" s="622"/>
      <c r="DO9" s="622"/>
      <c r="DP9" s="623"/>
      <c r="DQ9" s="627">
        <v>502441</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7465</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1485</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1485</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63051</v>
      </c>
      <c r="S11" s="622"/>
      <c r="T11" s="622"/>
      <c r="U11" s="622"/>
      <c r="V11" s="622"/>
      <c r="W11" s="622"/>
      <c r="X11" s="622"/>
      <c r="Y11" s="623"/>
      <c r="Z11" s="624">
        <v>0.7</v>
      </c>
      <c r="AA11" s="625"/>
      <c r="AB11" s="625"/>
      <c r="AC11" s="626"/>
      <c r="AD11" s="627">
        <v>63051</v>
      </c>
      <c r="AE11" s="622"/>
      <c r="AF11" s="622"/>
      <c r="AG11" s="622"/>
      <c r="AH11" s="622"/>
      <c r="AI11" s="622"/>
      <c r="AJ11" s="622"/>
      <c r="AK11" s="623"/>
      <c r="AL11" s="624">
        <v>2</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4292</v>
      </c>
      <c r="BH11" s="622"/>
      <c r="BI11" s="622"/>
      <c r="BJ11" s="622"/>
      <c r="BK11" s="622"/>
      <c r="BL11" s="622"/>
      <c r="BM11" s="622"/>
      <c r="BN11" s="623"/>
      <c r="BO11" s="659">
        <v>1.2</v>
      </c>
      <c r="BP11" s="659"/>
      <c r="BQ11" s="659"/>
      <c r="BR11" s="659"/>
      <c r="BS11" s="660">
        <v>1227</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899353</v>
      </c>
      <c r="CS11" s="622"/>
      <c r="CT11" s="622"/>
      <c r="CU11" s="622"/>
      <c r="CV11" s="622"/>
      <c r="CW11" s="622"/>
      <c r="CX11" s="622"/>
      <c r="CY11" s="623"/>
      <c r="CZ11" s="659">
        <v>11.2</v>
      </c>
      <c r="DA11" s="659"/>
      <c r="DB11" s="659"/>
      <c r="DC11" s="659"/>
      <c r="DD11" s="627">
        <v>324133</v>
      </c>
      <c r="DE11" s="622"/>
      <c r="DF11" s="622"/>
      <c r="DG11" s="622"/>
      <c r="DH11" s="622"/>
      <c r="DI11" s="622"/>
      <c r="DJ11" s="622"/>
      <c r="DK11" s="622"/>
      <c r="DL11" s="622"/>
      <c r="DM11" s="622"/>
      <c r="DN11" s="622"/>
      <c r="DO11" s="622"/>
      <c r="DP11" s="623"/>
      <c r="DQ11" s="627">
        <v>403817</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248124</v>
      </c>
      <c r="BH12" s="622"/>
      <c r="BI12" s="622"/>
      <c r="BJ12" s="622"/>
      <c r="BK12" s="622"/>
      <c r="BL12" s="622"/>
      <c r="BM12" s="622"/>
      <c r="BN12" s="623"/>
      <c r="BO12" s="659">
        <v>67.7</v>
      </c>
      <c r="BP12" s="659"/>
      <c r="BQ12" s="659"/>
      <c r="BR12" s="659"/>
      <c r="BS12" s="660">
        <v>42510</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156634</v>
      </c>
      <c r="CS12" s="622"/>
      <c r="CT12" s="622"/>
      <c r="CU12" s="622"/>
      <c r="CV12" s="622"/>
      <c r="CW12" s="622"/>
      <c r="CX12" s="622"/>
      <c r="CY12" s="623"/>
      <c r="CZ12" s="659">
        <v>1.9</v>
      </c>
      <c r="DA12" s="659"/>
      <c r="DB12" s="659"/>
      <c r="DC12" s="659"/>
      <c r="DD12" s="627">
        <v>4114</v>
      </c>
      <c r="DE12" s="622"/>
      <c r="DF12" s="622"/>
      <c r="DG12" s="622"/>
      <c r="DH12" s="622"/>
      <c r="DI12" s="622"/>
      <c r="DJ12" s="622"/>
      <c r="DK12" s="622"/>
      <c r="DL12" s="622"/>
      <c r="DM12" s="622"/>
      <c r="DN12" s="622"/>
      <c r="DO12" s="622"/>
      <c r="DP12" s="623"/>
      <c r="DQ12" s="627">
        <v>127093</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240952</v>
      </c>
      <c r="BH13" s="622"/>
      <c r="BI13" s="622"/>
      <c r="BJ13" s="622"/>
      <c r="BK13" s="622"/>
      <c r="BL13" s="622"/>
      <c r="BM13" s="622"/>
      <c r="BN13" s="623"/>
      <c r="BO13" s="659">
        <v>65.8</v>
      </c>
      <c r="BP13" s="659"/>
      <c r="BQ13" s="659"/>
      <c r="BR13" s="659"/>
      <c r="BS13" s="660">
        <v>42510</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604644</v>
      </c>
      <c r="CS13" s="622"/>
      <c r="CT13" s="622"/>
      <c r="CU13" s="622"/>
      <c r="CV13" s="622"/>
      <c r="CW13" s="622"/>
      <c r="CX13" s="622"/>
      <c r="CY13" s="623"/>
      <c r="CZ13" s="659">
        <v>7.5</v>
      </c>
      <c r="DA13" s="659"/>
      <c r="DB13" s="659"/>
      <c r="DC13" s="659"/>
      <c r="DD13" s="627">
        <v>506195</v>
      </c>
      <c r="DE13" s="622"/>
      <c r="DF13" s="622"/>
      <c r="DG13" s="622"/>
      <c r="DH13" s="622"/>
      <c r="DI13" s="622"/>
      <c r="DJ13" s="622"/>
      <c r="DK13" s="622"/>
      <c r="DL13" s="622"/>
      <c r="DM13" s="622"/>
      <c r="DN13" s="622"/>
      <c r="DO13" s="622"/>
      <c r="DP13" s="623"/>
      <c r="DQ13" s="627">
        <v>163664</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508</v>
      </c>
      <c r="S14" s="622"/>
      <c r="T14" s="622"/>
      <c r="U14" s="622"/>
      <c r="V14" s="622"/>
      <c r="W14" s="622"/>
      <c r="X14" s="622"/>
      <c r="Y14" s="623"/>
      <c r="Z14" s="659">
        <v>0</v>
      </c>
      <c r="AA14" s="659"/>
      <c r="AB14" s="659"/>
      <c r="AC14" s="659"/>
      <c r="AD14" s="660">
        <v>508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14300</v>
      </c>
      <c r="BH14" s="622"/>
      <c r="BI14" s="622"/>
      <c r="BJ14" s="622"/>
      <c r="BK14" s="622"/>
      <c r="BL14" s="622"/>
      <c r="BM14" s="622"/>
      <c r="BN14" s="623"/>
      <c r="BO14" s="659">
        <v>3.9</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75321</v>
      </c>
      <c r="CS14" s="622"/>
      <c r="CT14" s="622"/>
      <c r="CU14" s="622"/>
      <c r="CV14" s="622"/>
      <c r="CW14" s="622"/>
      <c r="CX14" s="622"/>
      <c r="CY14" s="623"/>
      <c r="CZ14" s="659">
        <v>0.9</v>
      </c>
      <c r="DA14" s="659"/>
      <c r="DB14" s="659"/>
      <c r="DC14" s="659"/>
      <c r="DD14" s="627">
        <v>15387</v>
      </c>
      <c r="DE14" s="622"/>
      <c r="DF14" s="622"/>
      <c r="DG14" s="622"/>
      <c r="DH14" s="622"/>
      <c r="DI14" s="622"/>
      <c r="DJ14" s="622"/>
      <c r="DK14" s="622"/>
      <c r="DL14" s="622"/>
      <c r="DM14" s="622"/>
      <c r="DN14" s="622"/>
      <c r="DO14" s="622"/>
      <c r="DP14" s="623"/>
      <c r="DQ14" s="627">
        <v>73786</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8065</v>
      </c>
      <c r="BH15" s="622"/>
      <c r="BI15" s="622"/>
      <c r="BJ15" s="622"/>
      <c r="BK15" s="622"/>
      <c r="BL15" s="622"/>
      <c r="BM15" s="622"/>
      <c r="BN15" s="623"/>
      <c r="BO15" s="659">
        <v>2.2000000000000002</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425047</v>
      </c>
      <c r="CS15" s="622"/>
      <c r="CT15" s="622"/>
      <c r="CU15" s="622"/>
      <c r="CV15" s="622"/>
      <c r="CW15" s="622"/>
      <c r="CX15" s="622"/>
      <c r="CY15" s="623"/>
      <c r="CZ15" s="659">
        <v>5.3</v>
      </c>
      <c r="DA15" s="659"/>
      <c r="DB15" s="659"/>
      <c r="DC15" s="659"/>
      <c r="DD15" s="627">
        <v>112204</v>
      </c>
      <c r="DE15" s="622"/>
      <c r="DF15" s="622"/>
      <c r="DG15" s="622"/>
      <c r="DH15" s="622"/>
      <c r="DI15" s="622"/>
      <c r="DJ15" s="622"/>
      <c r="DK15" s="622"/>
      <c r="DL15" s="622"/>
      <c r="DM15" s="622"/>
      <c r="DN15" s="622"/>
      <c r="DO15" s="622"/>
      <c r="DP15" s="623"/>
      <c r="DQ15" s="627">
        <v>366596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7192</v>
      </c>
      <c r="S16" s="622"/>
      <c r="T16" s="622"/>
      <c r="U16" s="622"/>
      <c r="V16" s="622"/>
      <c r="W16" s="622"/>
      <c r="X16" s="622"/>
      <c r="Y16" s="623"/>
      <c r="Z16" s="659">
        <v>0.1</v>
      </c>
      <c r="AA16" s="659"/>
      <c r="AB16" s="659"/>
      <c r="AC16" s="659"/>
      <c r="AD16" s="660">
        <v>7192</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2784783</v>
      </c>
      <c r="CS16" s="622"/>
      <c r="CT16" s="622"/>
      <c r="CU16" s="622"/>
      <c r="CV16" s="622"/>
      <c r="CW16" s="622"/>
      <c r="CX16" s="622"/>
      <c r="CY16" s="623"/>
      <c r="CZ16" s="659">
        <v>34.6</v>
      </c>
      <c r="DA16" s="659"/>
      <c r="DB16" s="659"/>
      <c r="DC16" s="659"/>
      <c r="DD16" s="627" t="s">
        <v>122</v>
      </c>
      <c r="DE16" s="622"/>
      <c r="DF16" s="622"/>
      <c r="DG16" s="622"/>
      <c r="DH16" s="622"/>
      <c r="DI16" s="622"/>
      <c r="DJ16" s="622"/>
      <c r="DK16" s="622"/>
      <c r="DL16" s="622"/>
      <c r="DM16" s="622"/>
      <c r="DN16" s="622"/>
      <c r="DO16" s="622"/>
      <c r="DP16" s="623"/>
      <c r="DQ16" s="627">
        <v>287431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3915</v>
      </c>
      <c r="S17" s="622"/>
      <c r="T17" s="622"/>
      <c r="U17" s="622"/>
      <c r="V17" s="622"/>
      <c r="W17" s="622"/>
      <c r="X17" s="622"/>
      <c r="Y17" s="623"/>
      <c r="Z17" s="659">
        <v>0</v>
      </c>
      <c r="AA17" s="659"/>
      <c r="AB17" s="659"/>
      <c r="AC17" s="659"/>
      <c r="AD17" s="660">
        <v>3915</v>
      </c>
      <c r="AE17" s="660"/>
      <c r="AF17" s="660"/>
      <c r="AG17" s="660"/>
      <c r="AH17" s="660"/>
      <c r="AI17" s="660"/>
      <c r="AJ17" s="660"/>
      <c r="AK17" s="660"/>
      <c r="AL17" s="624">
        <v>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734763</v>
      </c>
      <c r="CS17" s="622"/>
      <c r="CT17" s="622"/>
      <c r="CU17" s="622"/>
      <c r="CV17" s="622"/>
      <c r="CW17" s="622"/>
      <c r="CX17" s="622"/>
      <c r="CY17" s="623"/>
      <c r="CZ17" s="659">
        <v>9.1</v>
      </c>
      <c r="DA17" s="659"/>
      <c r="DB17" s="659"/>
      <c r="DC17" s="659"/>
      <c r="DD17" s="627" t="s">
        <v>122</v>
      </c>
      <c r="DE17" s="622"/>
      <c r="DF17" s="622"/>
      <c r="DG17" s="622"/>
      <c r="DH17" s="622"/>
      <c r="DI17" s="622"/>
      <c r="DJ17" s="622"/>
      <c r="DK17" s="622"/>
      <c r="DL17" s="622"/>
      <c r="DM17" s="622"/>
      <c r="DN17" s="622"/>
      <c r="DO17" s="622"/>
      <c r="DP17" s="623"/>
      <c r="DQ17" s="627">
        <v>734763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230</v>
      </c>
      <c r="S18" s="622"/>
      <c r="T18" s="622"/>
      <c r="U18" s="622"/>
      <c r="V18" s="622"/>
      <c r="W18" s="622"/>
      <c r="X18" s="622"/>
      <c r="Y18" s="623"/>
      <c r="Z18" s="659">
        <v>0</v>
      </c>
      <c r="AA18" s="659"/>
      <c r="AB18" s="659"/>
      <c r="AC18" s="659"/>
      <c r="AD18" s="660">
        <v>230</v>
      </c>
      <c r="AE18" s="660"/>
      <c r="AF18" s="660"/>
      <c r="AG18" s="660"/>
      <c r="AH18" s="660"/>
      <c r="AI18" s="660"/>
      <c r="AJ18" s="660"/>
      <c r="AK18" s="660"/>
      <c r="AL18" s="624">
        <v>0</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230</v>
      </c>
      <c r="S19" s="622"/>
      <c r="T19" s="622"/>
      <c r="U19" s="622"/>
      <c r="V19" s="622"/>
      <c r="W19" s="622"/>
      <c r="X19" s="622"/>
      <c r="Y19" s="623"/>
      <c r="Z19" s="659">
        <v>0</v>
      </c>
      <c r="AA19" s="659"/>
      <c r="AB19" s="659"/>
      <c r="AC19" s="659"/>
      <c r="AD19" s="660">
        <v>230</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8042423</v>
      </c>
      <c r="CS20" s="622"/>
      <c r="CT20" s="622"/>
      <c r="CU20" s="622"/>
      <c r="CV20" s="622"/>
      <c r="CW20" s="622"/>
      <c r="CX20" s="622"/>
      <c r="CY20" s="623"/>
      <c r="CZ20" s="659">
        <v>100</v>
      </c>
      <c r="DA20" s="659"/>
      <c r="DB20" s="659"/>
      <c r="DC20" s="659"/>
      <c r="DD20" s="627">
        <v>1051579</v>
      </c>
      <c r="DE20" s="622"/>
      <c r="DF20" s="622"/>
      <c r="DG20" s="622"/>
      <c r="DH20" s="622"/>
      <c r="DI20" s="622"/>
      <c r="DJ20" s="622"/>
      <c r="DK20" s="622"/>
      <c r="DL20" s="622"/>
      <c r="DM20" s="622"/>
      <c r="DN20" s="622"/>
      <c r="DO20" s="622"/>
      <c r="DP20" s="623"/>
      <c r="DQ20" s="627">
        <v>4011043</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3238969</v>
      </c>
      <c r="S21" s="622"/>
      <c r="T21" s="622"/>
      <c r="U21" s="622"/>
      <c r="V21" s="622"/>
      <c r="W21" s="622"/>
      <c r="X21" s="622"/>
      <c r="Y21" s="623"/>
      <c r="Z21" s="659">
        <v>37.299999999999997</v>
      </c>
      <c r="AA21" s="659"/>
      <c r="AB21" s="659"/>
      <c r="AC21" s="659"/>
      <c r="AD21" s="660">
        <v>2460735</v>
      </c>
      <c r="AE21" s="660"/>
      <c r="AF21" s="660"/>
      <c r="AG21" s="660"/>
      <c r="AH21" s="660"/>
      <c r="AI21" s="660"/>
      <c r="AJ21" s="660"/>
      <c r="AK21" s="660"/>
      <c r="AL21" s="624">
        <v>78.400000000000006</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2460735</v>
      </c>
      <c r="S22" s="622"/>
      <c r="T22" s="622"/>
      <c r="U22" s="622"/>
      <c r="V22" s="622"/>
      <c r="W22" s="622"/>
      <c r="X22" s="622"/>
      <c r="Y22" s="623"/>
      <c r="Z22" s="659">
        <v>28.3</v>
      </c>
      <c r="AA22" s="659"/>
      <c r="AB22" s="659"/>
      <c r="AC22" s="659"/>
      <c r="AD22" s="660">
        <v>2460735</v>
      </c>
      <c r="AE22" s="660"/>
      <c r="AF22" s="660"/>
      <c r="AG22" s="660"/>
      <c r="AH22" s="660"/>
      <c r="AI22" s="660"/>
      <c r="AJ22" s="660"/>
      <c r="AK22" s="660"/>
      <c r="AL22" s="624">
        <v>78.400000000000006</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778234</v>
      </c>
      <c r="S23" s="622"/>
      <c r="T23" s="622"/>
      <c r="U23" s="622"/>
      <c r="V23" s="622"/>
      <c r="W23" s="622"/>
      <c r="X23" s="622"/>
      <c r="Y23" s="623"/>
      <c r="Z23" s="659">
        <v>9</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1930125</v>
      </c>
      <c r="CS24" s="677"/>
      <c r="CT24" s="677"/>
      <c r="CU24" s="677"/>
      <c r="CV24" s="677"/>
      <c r="CW24" s="677"/>
      <c r="CX24" s="677"/>
      <c r="CY24" s="702"/>
      <c r="CZ24" s="703">
        <v>24</v>
      </c>
      <c r="DA24" s="685"/>
      <c r="DB24" s="685"/>
      <c r="DC24" s="705"/>
      <c r="DD24" s="701">
        <v>1708546</v>
      </c>
      <c r="DE24" s="677"/>
      <c r="DF24" s="677"/>
      <c r="DG24" s="677"/>
      <c r="DH24" s="677"/>
      <c r="DI24" s="677"/>
      <c r="DJ24" s="677"/>
      <c r="DK24" s="702"/>
      <c r="DL24" s="701">
        <v>1596163</v>
      </c>
      <c r="DM24" s="677"/>
      <c r="DN24" s="677"/>
      <c r="DO24" s="677"/>
      <c r="DP24" s="677"/>
      <c r="DQ24" s="677"/>
      <c r="DR24" s="677"/>
      <c r="DS24" s="677"/>
      <c r="DT24" s="677"/>
      <c r="DU24" s="677"/>
      <c r="DV24" s="702"/>
      <c r="DW24" s="703">
        <v>50.7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3895061</v>
      </c>
      <c r="S25" s="622"/>
      <c r="T25" s="622"/>
      <c r="U25" s="622"/>
      <c r="V25" s="622"/>
      <c r="W25" s="622"/>
      <c r="X25" s="622"/>
      <c r="Y25" s="623"/>
      <c r="Z25" s="659">
        <v>44.9</v>
      </c>
      <c r="AA25" s="659"/>
      <c r="AB25" s="659"/>
      <c r="AC25" s="659"/>
      <c r="AD25" s="660">
        <v>3116827</v>
      </c>
      <c r="AE25" s="660"/>
      <c r="AF25" s="660"/>
      <c r="AG25" s="660"/>
      <c r="AH25" s="660"/>
      <c r="AI25" s="660"/>
      <c r="AJ25" s="660"/>
      <c r="AK25" s="660"/>
      <c r="AL25" s="624">
        <v>99.3</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940460</v>
      </c>
      <c r="CS25" s="634"/>
      <c r="CT25" s="634"/>
      <c r="CU25" s="634"/>
      <c r="CV25" s="634"/>
      <c r="CW25" s="634"/>
      <c r="CX25" s="634"/>
      <c r="CY25" s="635"/>
      <c r="CZ25" s="624">
        <v>11.7</v>
      </c>
      <c r="DA25" s="636"/>
      <c r="DB25" s="636"/>
      <c r="DC25" s="637"/>
      <c r="DD25" s="627">
        <v>848215</v>
      </c>
      <c r="DE25" s="634"/>
      <c r="DF25" s="634"/>
      <c r="DG25" s="634"/>
      <c r="DH25" s="634"/>
      <c r="DI25" s="634"/>
      <c r="DJ25" s="634"/>
      <c r="DK25" s="635"/>
      <c r="DL25" s="627">
        <v>792971</v>
      </c>
      <c r="DM25" s="634"/>
      <c r="DN25" s="634"/>
      <c r="DO25" s="634"/>
      <c r="DP25" s="634"/>
      <c r="DQ25" s="634"/>
      <c r="DR25" s="634"/>
      <c r="DS25" s="634"/>
      <c r="DT25" s="634"/>
      <c r="DU25" s="634"/>
      <c r="DV25" s="635"/>
      <c r="DW25" s="624">
        <v>25.2</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453622</v>
      </c>
      <c r="CS26" s="622"/>
      <c r="CT26" s="622"/>
      <c r="CU26" s="622"/>
      <c r="CV26" s="622"/>
      <c r="CW26" s="622"/>
      <c r="CX26" s="622"/>
      <c r="CY26" s="623"/>
      <c r="CZ26" s="624">
        <v>5.6</v>
      </c>
      <c r="DA26" s="636"/>
      <c r="DB26" s="636"/>
      <c r="DC26" s="637"/>
      <c r="DD26" s="627">
        <v>409267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8719</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366410</v>
      </c>
      <c r="BH27" s="622"/>
      <c r="BI27" s="622"/>
      <c r="BJ27" s="622"/>
      <c r="BK27" s="622"/>
      <c r="BL27" s="622"/>
      <c r="BM27" s="622"/>
      <c r="BN27" s="623"/>
      <c r="BO27" s="659">
        <v>100</v>
      </c>
      <c r="BP27" s="659"/>
      <c r="BQ27" s="659"/>
      <c r="BR27" s="659"/>
      <c r="BS27" s="660">
        <v>43737</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254902</v>
      </c>
      <c r="CS27" s="634"/>
      <c r="CT27" s="634"/>
      <c r="CU27" s="634"/>
      <c r="CV27" s="634"/>
      <c r="CW27" s="634"/>
      <c r="CX27" s="634"/>
      <c r="CY27" s="635"/>
      <c r="CZ27" s="624">
        <v>3.2</v>
      </c>
      <c r="DA27" s="636"/>
      <c r="DB27" s="636"/>
      <c r="DC27" s="637"/>
      <c r="DD27" s="627">
        <v>125568</v>
      </c>
      <c r="DE27" s="634"/>
      <c r="DF27" s="634"/>
      <c r="DG27" s="634"/>
      <c r="DH27" s="634"/>
      <c r="DI27" s="634"/>
      <c r="DJ27" s="634"/>
      <c r="DK27" s="635"/>
      <c r="DL27" s="627">
        <v>68429</v>
      </c>
      <c r="DM27" s="634"/>
      <c r="DN27" s="634"/>
      <c r="DO27" s="634"/>
      <c r="DP27" s="634"/>
      <c r="DQ27" s="634"/>
      <c r="DR27" s="634"/>
      <c r="DS27" s="634"/>
      <c r="DT27" s="634"/>
      <c r="DU27" s="634"/>
      <c r="DV27" s="635"/>
      <c r="DW27" s="624">
        <v>2.2000000000000002</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79839</v>
      </c>
      <c r="S28" s="622"/>
      <c r="T28" s="622"/>
      <c r="U28" s="622"/>
      <c r="V28" s="622"/>
      <c r="W28" s="622"/>
      <c r="X28" s="622"/>
      <c r="Y28" s="623"/>
      <c r="Z28" s="659">
        <v>0.9</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734763</v>
      </c>
      <c r="CS28" s="622"/>
      <c r="CT28" s="622"/>
      <c r="CU28" s="622"/>
      <c r="CV28" s="622"/>
      <c r="CW28" s="622"/>
      <c r="CX28" s="622"/>
      <c r="CY28" s="623"/>
      <c r="CZ28" s="624">
        <v>9.1</v>
      </c>
      <c r="DA28" s="636"/>
      <c r="DB28" s="636"/>
      <c r="DC28" s="637"/>
      <c r="DD28" s="627">
        <v>734763</v>
      </c>
      <c r="DE28" s="622"/>
      <c r="DF28" s="622"/>
      <c r="DG28" s="622"/>
      <c r="DH28" s="622"/>
      <c r="DI28" s="622"/>
      <c r="DJ28" s="622"/>
      <c r="DK28" s="623"/>
      <c r="DL28" s="627">
        <v>734763</v>
      </c>
      <c r="DM28" s="622"/>
      <c r="DN28" s="622"/>
      <c r="DO28" s="622"/>
      <c r="DP28" s="622"/>
      <c r="DQ28" s="622"/>
      <c r="DR28" s="622"/>
      <c r="DS28" s="622"/>
      <c r="DT28" s="622"/>
      <c r="DU28" s="622"/>
      <c r="DV28" s="623"/>
      <c r="DW28" s="624">
        <v>23.3</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2446</v>
      </c>
      <c r="S29" s="622"/>
      <c r="T29" s="622"/>
      <c r="U29" s="622"/>
      <c r="V29" s="622"/>
      <c r="W29" s="622"/>
      <c r="X29" s="622"/>
      <c r="Y29" s="623"/>
      <c r="Z29" s="659">
        <v>0</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734686</v>
      </c>
      <c r="CS29" s="634"/>
      <c r="CT29" s="634"/>
      <c r="CU29" s="634"/>
      <c r="CV29" s="634"/>
      <c r="CW29" s="634"/>
      <c r="CX29" s="634"/>
      <c r="CY29" s="635"/>
      <c r="CZ29" s="624">
        <v>9.1</v>
      </c>
      <c r="DA29" s="636"/>
      <c r="DB29" s="636"/>
      <c r="DC29" s="637"/>
      <c r="DD29" s="627">
        <v>734686</v>
      </c>
      <c r="DE29" s="634"/>
      <c r="DF29" s="634"/>
      <c r="DG29" s="634"/>
      <c r="DH29" s="634"/>
      <c r="DI29" s="634"/>
      <c r="DJ29" s="634"/>
      <c r="DK29" s="635"/>
      <c r="DL29" s="627">
        <v>734686</v>
      </c>
      <c r="DM29" s="634"/>
      <c r="DN29" s="634"/>
      <c r="DO29" s="634"/>
      <c r="DP29" s="634"/>
      <c r="DQ29" s="634"/>
      <c r="DR29" s="634"/>
      <c r="DS29" s="634"/>
      <c r="DT29" s="634"/>
      <c r="DU29" s="634"/>
      <c r="DV29" s="635"/>
      <c r="DW29" s="624">
        <v>23.3</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1902727</v>
      </c>
      <c r="S30" s="622"/>
      <c r="T30" s="622"/>
      <c r="U30" s="622"/>
      <c r="V30" s="622"/>
      <c r="W30" s="622"/>
      <c r="X30" s="622"/>
      <c r="Y30" s="623"/>
      <c r="Z30" s="659">
        <v>21.9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722120</v>
      </c>
      <c r="CS30" s="622"/>
      <c r="CT30" s="622"/>
      <c r="CU30" s="622"/>
      <c r="CV30" s="622"/>
      <c r="CW30" s="622"/>
      <c r="CX30" s="622"/>
      <c r="CY30" s="623"/>
      <c r="CZ30" s="624">
        <v>9</v>
      </c>
      <c r="DA30" s="636"/>
      <c r="DB30" s="636"/>
      <c r="DC30" s="637"/>
      <c r="DD30" s="627">
        <v>722120</v>
      </c>
      <c r="DE30" s="622"/>
      <c r="DF30" s="622"/>
      <c r="DG30" s="622"/>
      <c r="DH30" s="622"/>
      <c r="DI30" s="622"/>
      <c r="DJ30" s="622"/>
      <c r="DK30" s="623"/>
      <c r="DL30" s="627">
        <v>722120</v>
      </c>
      <c r="DM30" s="622"/>
      <c r="DN30" s="622"/>
      <c r="DO30" s="622"/>
      <c r="DP30" s="622"/>
      <c r="DQ30" s="622"/>
      <c r="DR30" s="622"/>
      <c r="DS30" s="622"/>
      <c r="DT30" s="622"/>
      <c r="DU30" s="622"/>
      <c r="DV30" s="623"/>
      <c r="DW30" s="624">
        <v>22.9</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100</v>
      </c>
      <c r="BH31" s="684"/>
      <c r="BI31" s="684"/>
      <c r="BJ31" s="684"/>
      <c r="BK31" s="684"/>
      <c r="BL31" s="684"/>
      <c r="BM31" s="685">
        <v>99.9</v>
      </c>
      <c r="BN31" s="684"/>
      <c r="BO31" s="684"/>
      <c r="BP31" s="684"/>
      <c r="BQ31" s="686"/>
      <c r="BR31" s="683">
        <v>100</v>
      </c>
      <c r="BS31" s="684"/>
      <c r="BT31" s="684"/>
      <c r="BU31" s="684"/>
      <c r="BV31" s="684"/>
      <c r="BW31" s="684"/>
      <c r="BX31" s="685">
        <v>99.8</v>
      </c>
      <c r="BY31" s="684"/>
      <c r="BZ31" s="684"/>
      <c r="CA31" s="684"/>
      <c r="CB31" s="686"/>
      <c r="CD31" s="642"/>
      <c r="CE31" s="643"/>
      <c r="CF31" s="618" t="s">
        <v>300</v>
      </c>
      <c r="CG31" s="619"/>
      <c r="CH31" s="619"/>
      <c r="CI31" s="619"/>
      <c r="CJ31" s="619"/>
      <c r="CK31" s="619"/>
      <c r="CL31" s="619"/>
      <c r="CM31" s="619"/>
      <c r="CN31" s="619"/>
      <c r="CO31" s="619"/>
      <c r="CP31" s="619"/>
      <c r="CQ31" s="620"/>
      <c r="CR31" s="621">
        <v>12566</v>
      </c>
      <c r="CS31" s="634"/>
      <c r="CT31" s="634"/>
      <c r="CU31" s="634"/>
      <c r="CV31" s="634"/>
      <c r="CW31" s="634"/>
      <c r="CX31" s="634"/>
      <c r="CY31" s="635"/>
      <c r="CZ31" s="624">
        <v>0.2</v>
      </c>
      <c r="DA31" s="636"/>
      <c r="DB31" s="636"/>
      <c r="DC31" s="637"/>
      <c r="DD31" s="627">
        <v>12566</v>
      </c>
      <c r="DE31" s="634"/>
      <c r="DF31" s="634"/>
      <c r="DG31" s="634"/>
      <c r="DH31" s="634"/>
      <c r="DI31" s="634"/>
      <c r="DJ31" s="634"/>
      <c r="DK31" s="635"/>
      <c r="DL31" s="627">
        <v>12566</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1247358</v>
      </c>
      <c r="S32" s="622"/>
      <c r="T32" s="622"/>
      <c r="U32" s="622"/>
      <c r="V32" s="622"/>
      <c r="W32" s="622"/>
      <c r="X32" s="622"/>
      <c r="Y32" s="623"/>
      <c r="Z32" s="659">
        <v>14.4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100</v>
      </c>
      <c r="BH32" s="634"/>
      <c r="BI32" s="634"/>
      <c r="BJ32" s="634"/>
      <c r="BK32" s="634"/>
      <c r="BL32" s="634"/>
      <c r="BM32" s="625">
        <v>99.9</v>
      </c>
      <c r="BN32" s="634"/>
      <c r="BO32" s="634"/>
      <c r="BP32" s="634"/>
      <c r="BQ32" s="657"/>
      <c r="BR32" s="692">
        <v>100</v>
      </c>
      <c r="BS32" s="634"/>
      <c r="BT32" s="634"/>
      <c r="BU32" s="634"/>
      <c r="BV32" s="634"/>
      <c r="BW32" s="634"/>
      <c r="BX32" s="625">
        <v>99.6</v>
      </c>
      <c r="BY32" s="634"/>
      <c r="BZ32" s="634"/>
      <c r="CA32" s="634"/>
      <c r="CB32" s="657"/>
      <c r="CD32" s="644"/>
      <c r="CE32" s="645"/>
      <c r="CF32" s="618" t="s">
        <v>304</v>
      </c>
      <c r="CG32" s="619"/>
      <c r="CH32" s="619"/>
      <c r="CI32" s="619"/>
      <c r="CJ32" s="619"/>
      <c r="CK32" s="619"/>
      <c r="CL32" s="619"/>
      <c r="CM32" s="619"/>
      <c r="CN32" s="619"/>
      <c r="CO32" s="619"/>
      <c r="CP32" s="619"/>
      <c r="CQ32" s="620"/>
      <c r="CR32" s="621">
        <v>77</v>
      </c>
      <c r="CS32" s="622"/>
      <c r="CT32" s="622"/>
      <c r="CU32" s="622"/>
      <c r="CV32" s="622"/>
      <c r="CW32" s="622"/>
      <c r="CX32" s="622"/>
      <c r="CY32" s="623"/>
      <c r="CZ32" s="624">
        <v>0</v>
      </c>
      <c r="DA32" s="636"/>
      <c r="DB32" s="636"/>
      <c r="DC32" s="637"/>
      <c r="DD32" s="627">
        <v>77</v>
      </c>
      <c r="DE32" s="622"/>
      <c r="DF32" s="622"/>
      <c r="DG32" s="622"/>
      <c r="DH32" s="622"/>
      <c r="DI32" s="622"/>
      <c r="DJ32" s="622"/>
      <c r="DK32" s="623"/>
      <c r="DL32" s="627">
        <v>77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35312</v>
      </c>
      <c r="S33" s="622"/>
      <c r="T33" s="622"/>
      <c r="U33" s="622"/>
      <c r="V33" s="622"/>
      <c r="W33" s="622"/>
      <c r="X33" s="622"/>
      <c r="Y33" s="623"/>
      <c r="Z33" s="659">
        <v>0.4</v>
      </c>
      <c r="AA33" s="659"/>
      <c r="AB33" s="659"/>
      <c r="AC33" s="659"/>
      <c r="AD33" s="660">
        <v>17451</v>
      </c>
      <c r="AE33" s="660"/>
      <c r="AF33" s="660"/>
      <c r="AG33" s="660"/>
      <c r="AH33" s="660"/>
      <c r="AI33" s="660"/>
      <c r="AJ33" s="660"/>
      <c r="AK33" s="660"/>
      <c r="AL33" s="624">
        <v>0.6</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100</v>
      </c>
      <c r="BH33" s="606"/>
      <c r="BI33" s="606"/>
      <c r="BJ33" s="606"/>
      <c r="BK33" s="606"/>
      <c r="BL33" s="606"/>
      <c r="BM33" s="652">
        <v>99.9</v>
      </c>
      <c r="BN33" s="606"/>
      <c r="BO33" s="606"/>
      <c r="BP33" s="606"/>
      <c r="BQ33" s="669"/>
      <c r="BR33" s="682">
        <v>100</v>
      </c>
      <c r="BS33" s="606"/>
      <c r="BT33" s="606"/>
      <c r="BU33" s="606"/>
      <c r="BV33" s="606"/>
      <c r="BW33" s="606"/>
      <c r="BX33" s="652">
        <v>99.9</v>
      </c>
      <c r="BY33" s="606"/>
      <c r="BZ33" s="606"/>
      <c r="CA33" s="606"/>
      <c r="CB33" s="669"/>
      <c r="CD33" s="618" t="s">
        <v>307</v>
      </c>
      <c r="CE33" s="619"/>
      <c r="CF33" s="619"/>
      <c r="CG33" s="619"/>
      <c r="CH33" s="619"/>
      <c r="CI33" s="619"/>
      <c r="CJ33" s="619"/>
      <c r="CK33" s="619"/>
      <c r="CL33" s="619"/>
      <c r="CM33" s="619"/>
      <c r="CN33" s="619"/>
      <c r="CO33" s="619"/>
      <c r="CP33" s="619"/>
      <c r="CQ33" s="620"/>
      <c r="CR33" s="621">
        <v>2275936</v>
      </c>
      <c r="CS33" s="634"/>
      <c r="CT33" s="634"/>
      <c r="CU33" s="634"/>
      <c r="CV33" s="634"/>
      <c r="CW33" s="634"/>
      <c r="CX33" s="634"/>
      <c r="CY33" s="635"/>
      <c r="CZ33" s="624">
        <v>28.3</v>
      </c>
      <c r="DA33" s="636"/>
      <c r="DB33" s="636"/>
      <c r="DC33" s="637"/>
      <c r="DD33" s="627">
        <v>1648579</v>
      </c>
      <c r="DE33" s="634"/>
      <c r="DF33" s="634"/>
      <c r="DG33" s="634"/>
      <c r="DH33" s="634"/>
      <c r="DI33" s="634"/>
      <c r="DJ33" s="634"/>
      <c r="DK33" s="635"/>
      <c r="DL33" s="627">
        <v>991630</v>
      </c>
      <c r="DM33" s="634"/>
      <c r="DN33" s="634"/>
      <c r="DO33" s="634"/>
      <c r="DP33" s="634"/>
      <c r="DQ33" s="634"/>
      <c r="DR33" s="634"/>
      <c r="DS33" s="634"/>
      <c r="DT33" s="634"/>
      <c r="DU33" s="634"/>
      <c r="DV33" s="635"/>
      <c r="DW33" s="624">
        <v>31.5</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143232</v>
      </c>
      <c r="S34" s="622"/>
      <c r="T34" s="622"/>
      <c r="U34" s="622"/>
      <c r="V34" s="622"/>
      <c r="W34" s="622"/>
      <c r="X34" s="622"/>
      <c r="Y34" s="623"/>
      <c r="Z34" s="659">
        <v>1.6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996549</v>
      </c>
      <c r="CS34" s="622"/>
      <c r="CT34" s="622"/>
      <c r="CU34" s="622"/>
      <c r="CV34" s="622"/>
      <c r="CW34" s="622"/>
      <c r="CX34" s="622"/>
      <c r="CY34" s="623"/>
      <c r="CZ34" s="624">
        <v>12.4</v>
      </c>
      <c r="DA34" s="636"/>
      <c r="DB34" s="636"/>
      <c r="DC34" s="637"/>
      <c r="DD34" s="627">
        <v>641909</v>
      </c>
      <c r="DE34" s="622"/>
      <c r="DF34" s="622"/>
      <c r="DG34" s="622"/>
      <c r="DH34" s="622"/>
      <c r="DI34" s="622"/>
      <c r="DJ34" s="622"/>
      <c r="DK34" s="623"/>
      <c r="DL34" s="627">
        <v>395247</v>
      </c>
      <c r="DM34" s="622"/>
      <c r="DN34" s="622"/>
      <c r="DO34" s="622"/>
      <c r="DP34" s="622"/>
      <c r="DQ34" s="622"/>
      <c r="DR34" s="622"/>
      <c r="DS34" s="622"/>
      <c r="DT34" s="622"/>
      <c r="DU34" s="622"/>
      <c r="DV34" s="623"/>
      <c r="DW34" s="624">
        <v>12.5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206715</v>
      </c>
      <c r="S35" s="622"/>
      <c r="T35" s="622"/>
      <c r="U35" s="622"/>
      <c r="V35" s="622"/>
      <c r="W35" s="622"/>
      <c r="X35" s="622"/>
      <c r="Y35" s="623"/>
      <c r="Z35" s="659">
        <v>2.4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73632</v>
      </c>
      <c r="CS35" s="634"/>
      <c r="CT35" s="634"/>
      <c r="CU35" s="634"/>
      <c r="CV35" s="634"/>
      <c r="CW35" s="634"/>
      <c r="CX35" s="634"/>
      <c r="CY35" s="635"/>
      <c r="CZ35" s="624">
        <v>0.9</v>
      </c>
      <c r="DA35" s="636"/>
      <c r="DB35" s="636"/>
      <c r="DC35" s="637"/>
      <c r="DD35" s="627">
        <v>61884</v>
      </c>
      <c r="DE35" s="634"/>
      <c r="DF35" s="634"/>
      <c r="DG35" s="634"/>
      <c r="DH35" s="634"/>
      <c r="DI35" s="634"/>
      <c r="DJ35" s="634"/>
      <c r="DK35" s="635"/>
      <c r="DL35" s="627">
        <v>61884</v>
      </c>
      <c r="DM35" s="634"/>
      <c r="DN35" s="634"/>
      <c r="DO35" s="634"/>
      <c r="DP35" s="634"/>
      <c r="DQ35" s="634"/>
      <c r="DR35" s="634"/>
      <c r="DS35" s="634"/>
      <c r="DT35" s="634"/>
      <c r="DU35" s="634"/>
      <c r="DV35" s="635"/>
      <c r="DW35" s="624">
        <v>2</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743141</v>
      </c>
      <c r="S36" s="622"/>
      <c r="T36" s="622"/>
      <c r="U36" s="622"/>
      <c r="V36" s="622"/>
      <c r="W36" s="622"/>
      <c r="X36" s="622"/>
      <c r="Y36" s="623"/>
      <c r="Z36" s="659">
        <v>8.6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450326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1360</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739573</v>
      </c>
      <c r="CS36" s="622"/>
      <c r="CT36" s="622"/>
      <c r="CU36" s="622"/>
      <c r="CV36" s="622"/>
      <c r="CW36" s="622"/>
      <c r="CX36" s="622"/>
      <c r="CY36" s="623"/>
      <c r="CZ36" s="624">
        <v>9.1999999999999993</v>
      </c>
      <c r="DA36" s="636"/>
      <c r="DB36" s="636"/>
      <c r="DC36" s="637"/>
      <c r="DD36" s="627">
        <v>623248</v>
      </c>
      <c r="DE36" s="622"/>
      <c r="DF36" s="622"/>
      <c r="DG36" s="622"/>
      <c r="DH36" s="622"/>
      <c r="DI36" s="622"/>
      <c r="DJ36" s="622"/>
      <c r="DK36" s="623"/>
      <c r="DL36" s="627">
        <v>376088</v>
      </c>
      <c r="DM36" s="622"/>
      <c r="DN36" s="622"/>
      <c r="DO36" s="622"/>
      <c r="DP36" s="622"/>
      <c r="DQ36" s="622"/>
      <c r="DR36" s="622"/>
      <c r="DS36" s="622"/>
      <c r="DT36" s="622"/>
      <c r="DU36" s="622"/>
      <c r="DV36" s="623"/>
      <c r="DW36" s="624">
        <v>11.9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82164</v>
      </c>
      <c r="S37" s="622"/>
      <c r="T37" s="622"/>
      <c r="U37" s="622"/>
      <c r="V37" s="622"/>
      <c r="W37" s="622"/>
      <c r="X37" s="622"/>
      <c r="Y37" s="623"/>
      <c r="Z37" s="659">
        <v>0.9</v>
      </c>
      <c r="AA37" s="659"/>
      <c r="AB37" s="659"/>
      <c r="AC37" s="659"/>
      <c r="AD37" s="660">
        <v>4584</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184114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-2328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81881</v>
      </c>
      <c r="CS37" s="634"/>
      <c r="CT37" s="634"/>
      <c r="CU37" s="634"/>
      <c r="CV37" s="634"/>
      <c r="CW37" s="634"/>
      <c r="CX37" s="634"/>
      <c r="CY37" s="635"/>
      <c r="CZ37" s="624">
        <v>1</v>
      </c>
      <c r="DA37" s="636"/>
      <c r="DB37" s="636"/>
      <c r="DC37" s="637"/>
      <c r="DD37" s="627">
        <v>81881</v>
      </c>
      <c r="DE37" s="634"/>
      <c r="DF37" s="634"/>
      <c r="DG37" s="634"/>
      <c r="DH37" s="634"/>
      <c r="DI37" s="634"/>
      <c r="DJ37" s="634"/>
      <c r="DK37" s="635"/>
      <c r="DL37" s="627">
        <v>69846</v>
      </c>
      <c r="DM37" s="634"/>
      <c r="DN37" s="634"/>
      <c r="DO37" s="634"/>
      <c r="DP37" s="634"/>
      <c r="DQ37" s="634"/>
      <c r="DR37" s="634"/>
      <c r="DS37" s="634"/>
      <c r="DT37" s="634"/>
      <c r="DU37" s="634"/>
      <c r="DV37" s="635"/>
      <c r="DW37" s="624">
        <v>2.2000000000000002</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336836</v>
      </c>
      <c r="S38" s="622"/>
      <c r="T38" s="622"/>
      <c r="U38" s="622"/>
      <c r="V38" s="622"/>
      <c r="W38" s="622"/>
      <c r="X38" s="622"/>
      <c r="Y38" s="623"/>
      <c r="Z38" s="659">
        <v>3.9</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70532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423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195680</v>
      </c>
      <c r="CS38" s="622"/>
      <c r="CT38" s="622"/>
      <c r="CU38" s="622"/>
      <c r="CV38" s="622"/>
      <c r="CW38" s="622"/>
      <c r="CX38" s="622"/>
      <c r="CY38" s="623"/>
      <c r="CZ38" s="624">
        <v>2.4</v>
      </c>
      <c r="DA38" s="636"/>
      <c r="DB38" s="636"/>
      <c r="DC38" s="637"/>
      <c r="DD38" s="627">
        <v>162406</v>
      </c>
      <c r="DE38" s="622"/>
      <c r="DF38" s="622"/>
      <c r="DG38" s="622"/>
      <c r="DH38" s="622"/>
      <c r="DI38" s="622"/>
      <c r="DJ38" s="622"/>
      <c r="DK38" s="623"/>
      <c r="DL38" s="627">
        <v>158411</v>
      </c>
      <c r="DM38" s="622"/>
      <c r="DN38" s="622"/>
      <c r="DO38" s="622"/>
      <c r="DP38" s="622"/>
      <c r="DQ38" s="622"/>
      <c r="DR38" s="622"/>
      <c r="DS38" s="622"/>
      <c r="DT38" s="622"/>
      <c r="DU38" s="622"/>
      <c r="DV38" s="623"/>
      <c r="DW38" s="624">
        <v>5</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659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204500</v>
      </c>
      <c r="CS39" s="634"/>
      <c r="CT39" s="634"/>
      <c r="CU39" s="634"/>
      <c r="CV39" s="634"/>
      <c r="CW39" s="634"/>
      <c r="CX39" s="634"/>
      <c r="CY39" s="635"/>
      <c r="CZ39" s="624">
        <v>2.5</v>
      </c>
      <c r="DA39" s="636"/>
      <c r="DB39" s="636"/>
      <c r="DC39" s="637"/>
      <c r="DD39" s="627">
        <v>118990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11436</v>
      </c>
      <c r="S40" s="622"/>
      <c r="T40" s="622"/>
      <c r="U40" s="622"/>
      <c r="V40" s="622"/>
      <c r="W40" s="622"/>
      <c r="X40" s="622"/>
      <c r="Y40" s="623"/>
      <c r="Z40" s="659">
        <v>0.1</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76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66002</v>
      </c>
      <c r="CS40" s="622"/>
      <c r="CT40" s="622"/>
      <c r="CU40" s="622"/>
      <c r="CV40" s="622"/>
      <c r="CW40" s="622"/>
      <c r="CX40" s="622"/>
      <c r="CY40" s="623"/>
      <c r="CZ40" s="624">
        <v>0.8</v>
      </c>
      <c r="DA40" s="636"/>
      <c r="DB40" s="636"/>
      <c r="DC40" s="637"/>
      <c r="DD40" s="627">
        <v>40142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8683550</v>
      </c>
      <c r="S41" s="646"/>
      <c r="T41" s="646"/>
      <c r="U41" s="646"/>
      <c r="V41" s="646"/>
      <c r="W41" s="646"/>
      <c r="X41" s="646"/>
      <c r="Y41" s="649"/>
      <c r="Z41" s="650">
        <v>100</v>
      </c>
      <c r="AA41" s="650"/>
      <c r="AB41" s="650"/>
      <c r="AC41" s="650"/>
      <c r="AD41" s="651">
        <v>3138862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38436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157244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3836362</v>
      </c>
      <c r="CS42" s="634"/>
      <c r="CT42" s="634"/>
      <c r="CU42" s="634"/>
      <c r="CV42" s="634"/>
      <c r="CW42" s="634"/>
      <c r="CX42" s="634"/>
      <c r="CY42" s="635"/>
      <c r="CZ42" s="624">
        <v>47.7</v>
      </c>
      <c r="DA42" s="636"/>
      <c r="DB42" s="636"/>
      <c r="DC42" s="637"/>
      <c r="DD42" s="627">
        <v>653918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72100</v>
      </c>
      <c r="CS43" s="634"/>
      <c r="CT43" s="634"/>
      <c r="CU43" s="634"/>
      <c r="CV43" s="634"/>
      <c r="CW43" s="634"/>
      <c r="CX43" s="634"/>
      <c r="CY43" s="635"/>
      <c r="CZ43" s="624">
        <v>0.9</v>
      </c>
      <c r="DA43" s="636"/>
      <c r="DB43" s="636"/>
      <c r="DC43" s="637"/>
      <c r="DD43" s="627">
        <v>72100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1051579</v>
      </c>
      <c r="CS44" s="622"/>
      <c r="CT44" s="622"/>
      <c r="CU44" s="622"/>
      <c r="CV44" s="622"/>
      <c r="CW44" s="622"/>
      <c r="CX44" s="622"/>
      <c r="CY44" s="623"/>
      <c r="CZ44" s="624">
        <v>13.1</v>
      </c>
      <c r="DA44" s="625"/>
      <c r="DB44" s="625"/>
      <c r="DC44" s="626"/>
      <c r="DD44" s="627">
        <v>366487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624779</v>
      </c>
      <c r="CS45" s="634"/>
      <c r="CT45" s="634"/>
      <c r="CU45" s="634"/>
      <c r="CV45" s="634"/>
      <c r="CW45" s="634"/>
      <c r="CX45" s="634"/>
      <c r="CY45" s="635"/>
      <c r="CZ45" s="624">
        <v>7.8</v>
      </c>
      <c r="DA45" s="636"/>
      <c r="DB45" s="636"/>
      <c r="DC45" s="637"/>
      <c r="DD45" s="627">
        <v>127221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425300</v>
      </c>
      <c r="CS46" s="622"/>
      <c r="CT46" s="622"/>
      <c r="CU46" s="622"/>
      <c r="CV46" s="622"/>
      <c r="CW46" s="622"/>
      <c r="CX46" s="622"/>
      <c r="CY46" s="623"/>
      <c r="CZ46" s="624">
        <v>5.3</v>
      </c>
      <c r="DA46" s="625"/>
      <c r="DB46" s="625"/>
      <c r="DC46" s="626"/>
      <c r="DD46" s="627">
        <v>239066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2784783</v>
      </c>
      <c r="CS47" s="634"/>
      <c r="CT47" s="634"/>
      <c r="CU47" s="634"/>
      <c r="CV47" s="634"/>
      <c r="CW47" s="634"/>
      <c r="CX47" s="634"/>
      <c r="CY47" s="635"/>
      <c r="CZ47" s="624">
        <v>34.6</v>
      </c>
      <c r="DA47" s="636"/>
      <c r="DB47" s="636"/>
      <c r="DC47" s="637"/>
      <c r="DD47" s="627">
        <v>287431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8042423</v>
      </c>
      <c r="CS49" s="606"/>
      <c r="CT49" s="606"/>
      <c r="CU49" s="606"/>
      <c r="CV49" s="606"/>
      <c r="CW49" s="606"/>
      <c r="CX49" s="606"/>
      <c r="CY49" s="607"/>
      <c r="CZ49" s="608">
        <v>100</v>
      </c>
      <c r="DA49" s="609"/>
      <c r="DB49" s="609"/>
      <c r="DC49" s="610"/>
      <c r="DD49" s="611">
        <v>4011043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5dgrQ11KLvcZaT770EC4G21IdskSTkZ5fMd7CEtpcz8FAms3EL6JBnwZIFL+wIVw12wc21SRy5/k9Z0AJc/qA==" saltValue="dOsZ0v89oHvJIe7d1xe01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8647</v>
      </c>
      <c r="R7" s="1103"/>
      <c r="S7" s="1103"/>
      <c r="T7" s="1103"/>
      <c r="U7" s="1103"/>
      <c r="V7" s="1103">
        <v>8007</v>
      </c>
      <c r="W7" s="1103"/>
      <c r="X7" s="1103"/>
      <c r="Y7" s="1103"/>
      <c r="Z7" s="1103"/>
      <c r="AA7" s="1103">
        <v>641</v>
      </c>
      <c r="AB7" s="1103"/>
      <c r="AC7" s="1103"/>
      <c r="AD7" s="1103"/>
      <c r="AE7" s="1104"/>
      <c r="AF7" s="1105">
        <v>164</v>
      </c>
      <c r="AG7" s="1106"/>
      <c r="AH7" s="1106"/>
      <c r="AI7" s="1106"/>
      <c r="AJ7" s="1107"/>
      <c r="AK7" s="1108">
        <v>207</v>
      </c>
      <c r="AL7" s="1109"/>
      <c r="AM7" s="1109"/>
      <c r="AN7" s="1109"/>
      <c r="AO7" s="1109"/>
      <c r="AP7" s="1109">
        <v>5366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565</v>
      </c>
      <c r="BT7" s="1100"/>
      <c r="BU7" s="1100"/>
      <c r="BV7" s="1100"/>
      <c r="BW7" s="1100"/>
      <c r="BX7" s="1100"/>
      <c r="BY7" s="1100"/>
      <c r="BZ7" s="1100"/>
      <c r="CA7" s="1100"/>
      <c r="CB7" s="1100"/>
      <c r="CC7" s="1100"/>
      <c r="CD7" s="1100"/>
      <c r="CE7" s="1100"/>
      <c r="CF7" s="1100"/>
      <c r="CG7" s="1112"/>
      <c r="CH7" s="1096">
        <v>-71</v>
      </c>
      <c r="CI7" s="1097"/>
      <c r="CJ7" s="1097"/>
      <c r="CK7" s="1097"/>
      <c r="CL7" s="1098"/>
      <c r="CM7" s="1096">
        <v>-12619</v>
      </c>
      <c r="CN7" s="1097"/>
      <c r="CO7" s="1097"/>
      <c r="CP7" s="1097"/>
      <c r="CQ7" s="1098"/>
      <c r="CR7" s="1096" t="s">
        <v>550</v>
      </c>
      <c r="CS7" s="1097"/>
      <c r="CT7" s="1097"/>
      <c r="CU7" s="1097"/>
      <c r="CV7" s="1098"/>
      <c r="CW7" s="1096" t="s">
        <v>550</v>
      </c>
      <c r="CX7" s="1097"/>
      <c r="CY7" s="1097"/>
      <c r="CZ7" s="1097"/>
      <c r="DA7" s="1098"/>
      <c r="DB7" s="1096">
        <v>30</v>
      </c>
      <c r="DC7" s="1097"/>
      <c r="DD7" s="1097"/>
      <c r="DE7" s="1097"/>
      <c r="DF7" s="1098"/>
      <c r="DG7" s="1096" t="s">
        <v>550</v>
      </c>
      <c r="DH7" s="1097"/>
      <c r="DI7" s="1097"/>
      <c r="DJ7" s="1097"/>
      <c r="DK7" s="1098"/>
      <c r="DL7" s="1096" t="s">
        <v>550</v>
      </c>
      <c r="DM7" s="1097"/>
      <c r="DN7" s="1097"/>
      <c r="DO7" s="1097"/>
      <c r="DP7" s="1098"/>
      <c r="DQ7" s="1096" t="s">
        <v>550</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99</v>
      </c>
      <c r="R8" s="1039"/>
      <c r="S8" s="1039"/>
      <c r="T8" s="1039"/>
      <c r="U8" s="1039"/>
      <c r="V8" s="1039">
        <v>99</v>
      </c>
      <c r="W8" s="1039"/>
      <c r="X8" s="1039"/>
      <c r="Y8" s="1039"/>
      <c r="Z8" s="1039"/>
      <c r="AA8" s="1039">
        <v>1</v>
      </c>
      <c r="AB8" s="1039"/>
      <c r="AC8" s="1039"/>
      <c r="AD8" s="1039"/>
      <c r="AE8" s="1040"/>
      <c r="AF8" s="1035">
        <v>1</v>
      </c>
      <c r="AG8" s="1036"/>
      <c r="AH8" s="1036"/>
      <c r="AI8" s="1036"/>
      <c r="AJ8" s="1037"/>
      <c r="AK8" s="1080">
        <v>63</v>
      </c>
      <c r="AL8" s="1081"/>
      <c r="AM8" s="1081"/>
      <c r="AN8" s="1081"/>
      <c r="AO8" s="1081"/>
      <c r="AP8" s="1081" t="s">
        <v>550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8746</v>
      </c>
      <c r="R23" s="1061"/>
      <c r="S23" s="1061"/>
      <c r="T23" s="1061"/>
      <c r="U23" s="1061"/>
      <c r="V23" s="1061">
        <v>8106</v>
      </c>
      <c r="W23" s="1061"/>
      <c r="X23" s="1061"/>
      <c r="Y23" s="1061"/>
      <c r="Z23" s="1061"/>
      <c r="AA23" s="1061">
        <v>642</v>
      </c>
      <c r="AB23" s="1061"/>
      <c r="AC23" s="1061"/>
      <c r="AD23" s="1061"/>
      <c r="AE23" s="1068"/>
      <c r="AF23" s="1069">
        <v>165</v>
      </c>
      <c r="AG23" s="1061"/>
      <c r="AH23" s="1061"/>
      <c r="AI23" s="1061"/>
      <c r="AJ23" s="1070"/>
      <c r="AK23" s="1071"/>
      <c r="AL23" s="1072"/>
      <c r="AM23" s="1072"/>
      <c r="AN23" s="1072"/>
      <c r="AO23" s="1072"/>
      <c r="AP23" s="1061">
        <v>5366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344</v>
      </c>
      <c r="R28" s="1051"/>
      <c r="S28" s="1051"/>
      <c r="T28" s="1051"/>
      <c r="U28" s="1051"/>
      <c r="V28" s="1051">
        <v>343</v>
      </c>
      <c r="W28" s="1051"/>
      <c r="X28" s="1051"/>
      <c r="Y28" s="1051"/>
      <c r="Z28" s="1051"/>
      <c r="AA28" s="1051">
        <v>1</v>
      </c>
      <c r="AB28" s="1051"/>
      <c r="AC28" s="1051"/>
      <c r="AD28" s="1051"/>
      <c r="AE28" s="1052"/>
      <c r="AF28" s="1053">
        <v>1</v>
      </c>
      <c r="AG28" s="1051"/>
      <c r="AH28" s="1051"/>
      <c r="AI28" s="1051"/>
      <c r="AJ28" s="1054"/>
      <c r="AK28" s="1042">
        <v>49</v>
      </c>
      <c r="AL28" s="1043"/>
      <c r="AM28" s="1043"/>
      <c r="AN28" s="1043"/>
      <c r="AO28" s="1043"/>
      <c r="AP28" s="1043" t="s">
        <v>550</v>
      </c>
      <c r="AQ28" s="1043"/>
      <c r="AR28" s="1043"/>
      <c r="AS28" s="1043"/>
      <c r="AT28" s="1043"/>
      <c r="AU28" s="1043" t="s">
        <v>550</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479</v>
      </c>
      <c r="R29" s="1039"/>
      <c r="S29" s="1039"/>
      <c r="T29" s="1039"/>
      <c r="U29" s="1039"/>
      <c r="V29" s="1039">
        <v>439</v>
      </c>
      <c r="W29" s="1039"/>
      <c r="X29" s="1039"/>
      <c r="Y29" s="1039"/>
      <c r="Z29" s="1039"/>
      <c r="AA29" s="1039">
        <v>40</v>
      </c>
      <c r="AB29" s="1039"/>
      <c r="AC29" s="1039"/>
      <c r="AD29" s="1039"/>
      <c r="AE29" s="1040"/>
      <c r="AF29" s="1035">
        <v>40</v>
      </c>
      <c r="AG29" s="1036"/>
      <c r="AH29" s="1036"/>
      <c r="AI29" s="1036"/>
      <c r="AJ29" s="1037"/>
      <c r="AK29" s="980">
        <v>92</v>
      </c>
      <c r="AL29" s="971"/>
      <c r="AM29" s="971"/>
      <c r="AN29" s="971"/>
      <c r="AO29" s="971"/>
      <c r="AP29" s="971" t="s">
        <v>550</v>
      </c>
      <c r="AQ29" s="971"/>
      <c r="AR29" s="971"/>
      <c r="AS29" s="971"/>
      <c r="AT29" s="971"/>
      <c r="AU29" s="971" t="s">
        <v>550</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76</v>
      </c>
      <c r="R30" s="1039"/>
      <c r="S30" s="1039"/>
      <c r="T30" s="1039"/>
      <c r="U30" s="1039"/>
      <c r="V30" s="1039">
        <v>76</v>
      </c>
      <c r="W30" s="1039"/>
      <c r="X30" s="1039"/>
      <c r="Y30" s="1039"/>
      <c r="Z30" s="1039"/>
      <c r="AA30" s="1039">
        <v>0</v>
      </c>
      <c r="AB30" s="1039"/>
      <c r="AC30" s="1039"/>
      <c r="AD30" s="1039"/>
      <c r="AE30" s="1040"/>
      <c r="AF30" s="1035">
        <v>0</v>
      </c>
      <c r="AG30" s="1036"/>
      <c r="AH30" s="1036"/>
      <c r="AI30" s="1036"/>
      <c r="AJ30" s="1037"/>
      <c r="AK30" s="980">
        <v>51</v>
      </c>
      <c r="AL30" s="971"/>
      <c r="AM30" s="971"/>
      <c r="AN30" s="971"/>
      <c r="AO30" s="971"/>
      <c r="AP30" s="971" t="s">
        <v>550</v>
      </c>
      <c r="AQ30" s="971"/>
      <c r="AR30" s="971"/>
      <c r="AS30" s="971"/>
      <c r="AT30" s="971"/>
      <c r="AU30" s="971" t="s">
        <v>550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3</v>
      </c>
      <c r="R31" s="1039"/>
      <c r="S31" s="1039"/>
      <c r="T31" s="1039"/>
      <c r="U31" s="1039"/>
      <c r="V31" s="1039">
        <v>2</v>
      </c>
      <c r="W31" s="1039"/>
      <c r="X31" s="1039"/>
      <c r="Y31" s="1039"/>
      <c r="Z31" s="1039"/>
      <c r="AA31" s="1039">
        <v>1</v>
      </c>
      <c r="AB31" s="1039"/>
      <c r="AC31" s="1039"/>
      <c r="AD31" s="1039"/>
      <c r="AE31" s="1040"/>
      <c r="AF31" s="1035">
        <v>1</v>
      </c>
      <c r="AG31" s="1036"/>
      <c r="AH31" s="1036"/>
      <c r="AI31" s="1036"/>
      <c r="AJ31" s="1037"/>
      <c r="AK31" s="980">
        <v>6</v>
      </c>
      <c r="AL31" s="971"/>
      <c r="AM31" s="971"/>
      <c r="AN31" s="971"/>
      <c r="AO31" s="971"/>
      <c r="AP31" s="971" t="s">
        <v>550</v>
      </c>
      <c r="AQ31" s="971"/>
      <c r="AR31" s="971"/>
      <c r="AS31" s="971"/>
      <c r="AT31" s="971"/>
      <c r="AU31" s="971" t="s">
        <v>550</v>
      </c>
      <c r="AV31" s="971"/>
      <c r="AW31" s="971"/>
      <c r="AX31" s="971"/>
      <c r="AY31" s="971"/>
      <c r="AZ31" s="1041" t="s">
        <v>550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466</v>
      </c>
      <c r="R32" s="1039"/>
      <c r="S32" s="1039"/>
      <c r="T32" s="1039"/>
      <c r="U32" s="1039"/>
      <c r="V32" s="1039">
        <v>474</v>
      </c>
      <c r="W32" s="1039"/>
      <c r="X32" s="1039"/>
      <c r="Y32" s="1039"/>
      <c r="Z32" s="1039"/>
      <c r="AA32" s="1039">
        <v>-8</v>
      </c>
      <c r="AB32" s="1039"/>
      <c r="AC32" s="1039"/>
      <c r="AD32" s="1039"/>
      <c r="AE32" s="1040"/>
      <c r="AF32" s="1035">
        <v>532</v>
      </c>
      <c r="AG32" s="1036"/>
      <c r="AH32" s="1036"/>
      <c r="AI32" s="1036"/>
      <c r="AJ32" s="1037"/>
      <c r="AK32" s="980">
        <v>184</v>
      </c>
      <c r="AL32" s="971"/>
      <c r="AM32" s="971"/>
      <c r="AN32" s="971"/>
      <c r="AO32" s="971"/>
      <c r="AP32" s="971">
        <v>31</v>
      </c>
      <c r="AQ32" s="971"/>
      <c r="AR32" s="971"/>
      <c r="AS32" s="971"/>
      <c r="AT32" s="971"/>
      <c r="AU32" s="971">
        <v>24</v>
      </c>
      <c r="AV32" s="971"/>
      <c r="AW32" s="971"/>
      <c r="AX32" s="971"/>
      <c r="AY32" s="971"/>
      <c r="AZ32" s="1041" t="s">
        <v>550</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92</v>
      </c>
      <c r="R33" s="1039"/>
      <c r="S33" s="1039"/>
      <c r="T33" s="1039"/>
      <c r="U33" s="1039"/>
      <c r="V33" s="1039">
        <v>91</v>
      </c>
      <c r="W33" s="1039"/>
      <c r="X33" s="1039"/>
      <c r="Y33" s="1039"/>
      <c r="Z33" s="1039"/>
      <c r="AA33" s="1039">
        <v>1</v>
      </c>
      <c r="AB33" s="1039"/>
      <c r="AC33" s="1039"/>
      <c r="AD33" s="1039"/>
      <c r="AE33" s="1040"/>
      <c r="AF33" s="1035">
        <v>39</v>
      </c>
      <c r="AG33" s="1036"/>
      <c r="AH33" s="1036"/>
      <c r="AI33" s="1036"/>
      <c r="AJ33" s="1037"/>
      <c r="AK33" s="980">
        <v>71</v>
      </c>
      <c r="AL33" s="971"/>
      <c r="AM33" s="971"/>
      <c r="AN33" s="971"/>
      <c r="AO33" s="971"/>
      <c r="AP33" s="971">
        <v>384</v>
      </c>
      <c r="AQ33" s="971"/>
      <c r="AR33" s="971"/>
      <c r="AS33" s="971"/>
      <c r="AT33" s="971"/>
      <c r="AU33" s="971">
        <v>331</v>
      </c>
      <c r="AV33" s="971"/>
      <c r="AW33" s="971"/>
      <c r="AX33" s="971"/>
      <c r="AY33" s="971"/>
      <c r="AZ33" s="1041" t="s">
        <v>550</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45</v>
      </c>
      <c r="R34" s="1039"/>
      <c r="S34" s="1039"/>
      <c r="T34" s="1039"/>
      <c r="U34" s="1039"/>
      <c r="V34" s="1039">
        <v>34</v>
      </c>
      <c r="W34" s="1039"/>
      <c r="X34" s="1039"/>
      <c r="Y34" s="1039"/>
      <c r="Z34" s="1039"/>
      <c r="AA34" s="1039">
        <v>12</v>
      </c>
      <c r="AB34" s="1039"/>
      <c r="AC34" s="1039"/>
      <c r="AD34" s="1039"/>
      <c r="AE34" s="1040"/>
      <c r="AF34" s="1035">
        <v>2</v>
      </c>
      <c r="AG34" s="1036"/>
      <c r="AH34" s="1036"/>
      <c r="AI34" s="1036"/>
      <c r="AJ34" s="1037"/>
      <c r="AK34" s="980" t="s">
        <v>550</v>
      </c>
      <c r="AL34" s="971"/>
      <c r="AM34" s="971"/>
      <c r="AN34" s="971"/>
      <c r="AO34" s="971"/>
      <c r="AP34" s="971" t="s">
        <v>550</v>
      </c>
      <c r="AQ34" s="971"/>
      <c r="AR34" s="971"/>
      <c r="AS34" s="971"/>
      <c r="AT34" s="971"/>
      <c r="AU34" s="971" t="s">
        <v>550</v>
      </c>
      <c r="AV34" s="971"/>
      <c r="AW34" s="971"/>
      <c r="AX34" s="971"/>
      <c r="AY34" s="971"/>
      <c r="AZ34" s="1041" t="s">
        <v>550</v>
      </c>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615</v>
      </c>
      <c r="AG63" s="959"/>
      <c r="AH63" s="959"/>
      <c r="AI63" s="959"/>
      <c r="AJ63" s="1022"/>
      <c r="AK63" s="1023"/>
      <c r="AL63" s="963"/>
      <c r="AM63" s="963"/>
      <c r="AN63" s="963"/>
      <c r="AO63" s="963"/>
      <c r="AP63" s="959">
        <v>415</v>
      </c>
      <c r="AQ63" s="959"/>
      <c r="AR63" s="959"/>
      <c r="AS63" s="959"/>
      <c r="AT63" s="959"/>
      <c r="AU63" s="959">
        <v>376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2008</v>
      </c>
      <c r="R68" s="982"/>
      <c r="S68" s="982"/>
      <c r="T68" s="982"/>
      <c r="U68" s="982"/>
      <c r="V68" s="982">
        <v>1901</v>
      </c>
      <c r="W68" s="982"/>
      <c r="X68" s="982"/>
      <c r="Y68" s="982"/>
      <c r="Z68" s="982"/>
      <c r="AA68" s="982">
        <v>107</v>
      </c>
      <c r="AB68" s="982"/>
      <c r="AC68" s="982"/>
      <c r="AD68" s="982"/>
      <c r="AE68" s="982"/>
      <c r="AF68" s="982">
        <v>107</v>
      </c>
      <c r="AG68" s="982"/>
      <c r="AH68" s="982"/>
      <c r="AI68" s="982"/>
      <c r="AJ68" s="982"/>
      <c r="AK68" s="982">
        <v>25</v>
      </c>
      <c r="AL68" s="982"/>
      <c r="AM68" s="982"/>
      <c r="AN68" s="982"/>
      <c r="AO68" s="982"/>
      <c r="AP68" s="982" t="s">
        <v>550</v>
      </c>
      <c r="AQ68" s="982"/>
      <c r="AR68" s="982"/>
      <c r="AS68" s="982"/>
      <c r="AT68" s="982"/>
      <c r="AU68" s="982" t="s">
        <v>550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30</v>
      </c>
      <c r="R69" s="971"/>
      <c r="S69" s="971"/>
      <c r="T69" s="971"/>
      <c r="U69" s="971"/>
      <c r="V69" s="971">
        <v>26</v>
      </c>
      <c r="W69" s="971"/>
      <c r="X69" s="971"/>
      <c r="Y69" s="971"/>
      <c r="Z69" s="971"/>
      <c r="AA69" s="971">
        <v>4</v>
      </c>
      <c r="AB69" s="971"/>
      <c r="AC69" s="971"/>
      <c r="AD69" s="971"/>
      <c r="AE69" s="971"/>
      <c r="AF69" s="971">
        <v>4</v>
      </c>
      <c r="AG69" s="971"/>
      <c r="AH69" s="971"/>
      <c r="AI69" s="971"/>
      <c r="AJ69" s="971"/>
      <c r="AK69" s="971">
        <v>13</v>
      </c>
      <c r="AL69" s="971"/>
      <c r="AM69" s="971"/>
      <c r="AN69" s="971"/>
      <c r="AO69" s="971"/>
      <c r="AP69" s="971" t="s">
        <v>550</v>
      </c>
      <c r="AQ69" s="971"/>
      <c r="AR69" s="971"/>
      <c r="AS69" s="971"/>
      <c r="AT69" s="971"/>
      <c r="AU69" s="971" t="s">
        <v>550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553</v>
      </c>
      <c r="C70" s="975"/>
      <c r="D70" s="975"/>
      <c r="E70" s="975"/>
      <c r="F70" s="975"/>
      <c r="G70" s="975"/>
      <c r="H70" s="975"/>
      <c r="I70" s="975"/>
      <c r="J70" s="975"/>
      <c r="K70" s="975"/>
      <c r="L70" s="975"/>
      <c r="M70" s="975"/>
      <c r="N70" s="975"/>
      <c r="O70" s="975"/>
      <c r="P70" s="976"/>
      <c r="Q70" s="977">
        <v>22</v>
      </c>
      <c r="R70" s="971"/>
      <c r="S70" s="971"/>
      <c r="T70" s="971"/>
      <c r="U70" s="971"/>
      <c r="V70" s="971">
        <v>20</v>
      </c>
      <c r="W70" s="971"/>
      <c r="X70" s="971"/>
      <c r="Y70" s="971"/>
      <c r="Z70" s="971"/>
      <c r="AA70" s="971">
        <v>2</v>
      </c>
      <c r="AB70" s="971"/>
      <c r="AC70" s="971"/>
      <c r="AD70" s="971"/>
      <c r="AE70" s="971"/>
      <c r="AF70" s="971">
        <v>2</v>
      </c>
      <c r="AG70" s="971"/>
      <c r="AH70" s="971"/>
      <c r="AI70" s="971"/>
      <c r="AJ70" s="971"/>
      <c r="AK70" s="971">
        <v>0</v>
      </c>
      <c r="AL70" s="971"/>
      <c r="AM70" s="971"/>
      <c r="AN70" s="971"/>
      <c r="AO70" s="971"/>
      <c r="AP70" s="971" t="s">
        <v>550</v>
      </c>
      <c r="AQ70" s="971"/>
      <c r="AR70" s="971"/>
      <c r="AS70" s="971"/>
      <c r="AT70" s="971"/>
      <c r="AU70" s="971" t="s">
        <v>550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554</v>
      </c>
      <c r="C71" s="975"/>
      <c r="D71" s="975"/>
      <c r="E71" s="975"/>
      <c r="F71" s="975"/>
      <c r="G71" s="975"/>
      <c r="H71" s="975"/>
      <c r="I71" s="975"/>
      <c r="J71" s="975"/>
      <c r="K71" s="975"/>
      <c r="L71" s="975"/>
      <c r="M71" s="975"/>
      <c r="N71" s="975"/>
      <c r="O71" s="975"/>
      <c r="P71" s="976"/>
      <c r="Q71" s="977">
        <v>113</v>
      </c>
      <c r="R71" s="971"/>
      <c r="S71" s="971"/>
      <c r="T71" s="971"/>
      <c r="U71" s="971"/>
      <c r="V71" s="971">
        <v>107</v>
      </c>
      <c r="W71" s="971"/>
      <c r="X71" s="971"/>
      <c r="Y71" s="971"/>
      <c r="Z71" s="971"/>
      <c r="AA71" s="971">
        <v>6</v>
      </c>
      <c r="AB71" s="971"/>
      <c r="AC71" s="971"/>
      <c r="AD71" s="971"/>
      <c r="AE71" s="971"/>
      <c r="AF71" s="971">
        <v>6</v>
      </c>
      <c r="AG71" s="971"/>
      <c r="AH71" s="971"/>
      <c r="AI71" s="971"/>
      <c r="AJ71" s="971"/>
      <c r="AK71" s="971">
        <v>5</v>
      </c>
      <c r="AL71" s="971"/>
      <c r="AM71" s="971"/>
      <c r="AN71" s="971"/>
      <c r="AO71" s="971"/>
      <c r="AP71" s="971" t="s">
        <v>550</v>
      </c>
      <c r="AQ71" s="971"/>
      <c r="AR71" s="971"/>
      <c r="AS71" s="971"/>
      <c r="AT71" s="971"/>
      <c r="AU71" s="971" t="s">
        <v>550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558</v>
      </c>
      <c r="C72" s="975"/>
      <c r="D72" s="975"/>
      <c r="E72" s="975"/>
      <c r="F72" s="975"/>
      <c r="G72" s="975"/>
      <c r="H72" s="975"/>
      <c r="I72" s="975"/>
      <c r="J72" s="975"/>
      <c r="K72" s="975"/>
      <c r="L72" s="975"/>
      <c r="M72" s="975"/>
      <c r="N72" s="975"/>
      <c r="O72" s="975"/>
      <c r="P72" s="976"/>
      <c r="Q72" s="977">
        <v>169552</v>
      </c>
      <c r="R72" s="971"/>
      <c r="S72" s="971"/>
      <c r="T72" s="971"/>
      <c r="U72" s="971"/>
      <c r="V72" s="971">
        <v>166609</v>
      </c>
      <c r="W72" s="971"/>
      <c r="X72" s="971"/>
      <c r="Y72" s="971"/>
      <c r="Z72" s="971"/>
      <c r="AA72" s="971">
        <v>2943</v>
      </c>
      <c r="AB72" s="971"/>
      <c r="AC72" s="971"/>
      <c r="AD72" s="971"/>
      <c r="AE72" s="971"/>
      <c r="AF72" s="971">
        <v>2943</v>
      </c>
      <c r="AG72" s="971"/>
      <c r="AH72" s="971"/>
      <c r="AI72" s="971"/>
      <c r="AJ72" s="971"/>
      <c r="AK72" s="971">
        <v>1308</v>
      </c>
      <c r="AL72" s="971"/>
      <c r="AM72" s="971"/>
      <c r="AN72" s="971"/>
      <c r="AO72" s="971"/>
      <c r="AP72" s="971" t="s">
        <v>550</v>
      </c>
      <c r="AQ72" s="971"/>
      <c r="AR72" s="971"/>
      <c r="AS72" s="971"/>
      <c r="AT72" s="971"/>
      <c r="AU72" s="971" t="s">
        <v>550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555</v>
      </c>
      <c r="C73" s="975"/>
      <c r="D73" s="975"/>
      <c r="E73" s="975"/>
      <c r="F73" s="975"/>
      <c r="G73" s="975"/>
      <c r="H73" s="975"/>
      <c r="I73" s="975"/>
      <c r="J73" s="975"/>
      <c r="K73" s="975"/>
      <c r="L73" s="975"/>
      <c r="M73" s="975"/>
      <c r="N73" s="975"/>
      <c r="O73" s="975"/>
      <c r="P73" s="976"/>
      <c r="Q73" s="977">
        <v>40</v>
      </c>
      <c r="R73" s="971"/>
      <c r="S73" s="971"/>
      <c r="T73" s="971"/>
      <c r="U73" s="971"/>
      <c r="V73" s="971">
        <v>36</v>
      </c>
      <c r="W73" s="971"/>
      <c r="X73" s="971"/>
      <c r="Y73" s="971"/>
      <c r="Z73" s="971"/>
      <c r="AA73" s="971">
        <v>4</v>
      </c>
      <c r="AB73" s="971"/>
      <c r="AC73" s="971"/>
      <c r="AD73" s="971"/>
      <c r="AE73" s="971"/>
      <c r="AF73" s="971">
        <v>4</v>
      </c>
      <c r="AG73" s="971"/>
      <c r="AH73" s="971"/>
      <c r="AI73" s="971"/>
      <c r="AJ73" s="971"/>
      <c r="AK73" s="971">
        <v>31</v>
      </c>
      <c r="AL73" s="971"/>
      <c r="AM73" s="971"/>
      <c r="AN73" s="971"/>
      <c r="AO73" s="971"/>
      <c r="AP73" s="971" t="s">
        <v>550</v>
      </c>
      <c r="AQ73" s="971"/>
      <c r="AR73" s="971"/>
      <c r="AS73" s="971"/>
      <c r="AT73" s="971"/>
      <c r="AU73" s="971" t="s">
        <v>550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556</v>
      </c>
      <c r="C74" s="975"/>
      <c r="D74" s="975"/>
      <c r="E74" s="975"/>
      <c r="F74" s="975"/>
      <c r="G74" s="975"/>
      <c r="H74" s="975"/>
      <c r="I74" s="975"/>
      <c r="J74" s="975"/>
      <c r="K74" s="975"/>
      <c r="L74" s="975"/>
      <c r="M74" s="975"/>
      <c r="N74" s="975"/>
      <c r="O74" s="975"/>
      <c r="P74" s="976"/>
      <c r="Q74" s="977">
        <v>37</v>
      </c>
      <c r="R74" s="971"/>
      <c r="S74" s="971"/>
      <c r="T74" s="971"/>
      <c r="U74" s="971"/>
      <c r="V74" s="971">
        <v>33</v>
      </c>
      <c r="W74" s="971"/>
      <c r="X74" s="971"/>
      <c r="Y74" s="971"/>
      <c r="Z74" s="971"/>
      <c r="AA74" s="971">
        <v>4</v>
      </c>
      <c r="AB74" s="971"/>
      <c r="AC74" s="971"/>
      <c r="AD74" s="971"/>
      <c r="AE74" s="971"/>
      <c r="AF74" s="971">
        <v>4</v>
      </c>
      <c r="AG74" s="971"/>
      <c r="AH74" s="971"/>
      <c r="AI74" s="971"/>
      <c r="AJ74" s="971"/>
      <c r="AK74" s="971">
        <v>32</v>
      </c>
      <c r="AL74" s="971"/>
      <c r="AM74" s="971"/>
      <c r="AN74" s="971"/>
      <c r="AO74" s="971"/>
      <c r="AP74" s="971" t="s">
        <v>550</v>
      </c>
      <c r="AQ74" s="971"/>
      <c r="AR74" s="971"/>
      <c r="AS74" s="971"/>
      <c r="AT74" s="971"/>
      <c r="AU74" s="971" t="s">
        <v>550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557</v>
      </c>
      <c r="C75" s="975"/>
      <c r="D75" s="975"/>
      <c r="E75" s="975"/>
      <c r="F75" s="975"/>
      <c r="G75" s="975"/>
      <c r="H75" s="975"/>
      <c r="I75" s="975"/>
      <c r="J75" s="975"/>
      <c r="K75" s="975"/>
      <c r="L75" s="975"/>
      <c r="M75" s="975"/>
      <c r="N75" s="975"/>
      <c r="O75" s="975"/>
      <c r="P75" s="976"/>
      <c r="Q75" s="978">
        <v>640</v>
      </c>
      <c r="R75" s="979"/>
      <c r="S75" s="979"/>
      <c r="T75" s="979"/>
      <c r="U75" s="980"/>
      <c r="V75" s="981">
        <v>598</v>
      </c>
      <c r="W75" s="979"/>
      <c r="X75" s="979"/>
      <c r="Y75" s="979"/>
      <c r="Z75" s="980"/>
      <c r="AA75" s="981">
        <v>41</v>
      </c>
      <c r="AB75" s="979"/>
      <c r="AC75" s="979"/>
      <c r="AD75" s="979"/>
      <c r="AE75" s="980"/>
      <c r="AF75" s="981">
        <v>41</v>
      </c>
      <c r="AG75" s="979"/>
      <c r="AH75" s="979"/>
      <c r="AI75" s="979"/>
      <c r="AJ75" s="980"/>
      <c r="AK75" s="981">
        <v>2</v>
      </c>
      <c r="AL75" s="979"/>
      <c r="AM75" s="979"/>
      <c r="AN75" s="979"/>
      <c r="AO75" s="980"/>
      <c r="AP75" s="981">
        <v>15</v>
      </c>
      <c r="AQ75" s="979"/>
      <c r="AR75" s="979"/>
      <c r="AS75" s="979"/>
      <c r="AT75" s="980"/>
      <c r="AU75" s="981">
        <v>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559</v>
      </c>
      <c r="C76" s="975"/>
      <c r="D76" s="975"/>
      <c r="E76" s="975"/>
      <c r="F76" s="975"/>
      <c r="G76" s="975"/>
      <c r="H76" s="975"/>
      <c r="I76" s="975"/>
      <c r="J76" s="975"/>
      <c r="K76" s="975"/>
      <c r="L76" s="975"/>
      <c r="M76" s="975"/>
      <c r="N76" s="975"/>
      <c r="O76" s="975"/>
      <c r="P76" s="976"/>
      <c r="Q76" s="978">
        <v>128</v>
      </c>
      <c r="R76" s="979"/>
      <c r="S76" s="979"/>
      <c r="T76" s="979"/>
      <c r="U76" s="980"/>
      <c r="V76" s="981">
        <v>116</v>
      </c>
      <c r="W76" s="979"/>
      <c r="X76" s="979"/>
      <c r="Y76" s="979"/>
      <c r="Z76" s="980"/>
      <c r="AA76" s="981">
        <v>12</v>
      </c>
      <c r="AB76" s="979"/>
      <c r="AC76" s="979"/>
      <c r="AD76" s="979"/>
      <c r="AE76" s="980"/>
      <c r="AF76" s="981">
        <v>12</v>
      </c>
      <c r="AG76" s="979"/>
      <c r="AH76" s="979"/>
      <c r="AI76" s="979"/>
      <c r="AJ76" s="980"/>
      <c r="AK76" s="981">
        <v>0</v>
      </c>
      <c r="AL76" s="979"/>
      <c r="AM76" s="979"/>
      <c r="AN76" s="979"/>
      <c r="AO76" s="980"/>
      <c r="AP76" s="981" t="s">
        <v>550</v>
      </c>
      <c r="AQ76" s="979"/>
      <c r="AR76" s="979"/>
      <c r="AS76" s="979"/>
      <c r="AT76" s="980"/>
      <c r="AU76" s="981" t="s">
        <v>550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3123</v>
      </c>
      <c r="AG88" s="959"/>
      <c r="AH88" s="959"/>
      <c r="AI88" s="959"/>
      <c r="AJ88" s="959"/>
      <c r="AK88" s="963"/>
      <c r="AL88" s="963"/>
      <c r="AM88" s="963"/>
      <c r="AN88" s="963"/>
      <c r="AO88" s="963"/>
      <c r="AP88" s="959">
        <v>15</v>
      </c>
      <c r="AQ88" s="959"/>
      <c r="AR88" s="959"/>
      <c r="AS88" s="959"/>
      <c r="AT88" s="959"/>
      <c r="AU88" s="959">
        <v>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v>30</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740684</v>
      </c>
      <c r="AB110" s="889"/>
      <c r="AC110" s="889"/>
      <c r="AD110" s="889"/>
      <c r="AE110" s="890"/>
      <c r="AF110" s="891">
        <v>717968</v>
      </c>
      <c r="AG110" s="889"/>
      <c r="AH110" s="889"/>
      <c r="AI110" s="889"/>
      <c r="AJ110" s="890"/>
      <c r="AK110" s="891">
        <v>734686</v>
      </c>
      <c r="AL110" s="889"/>
      <c r="AM110" s="889"/>
      <c r="AN110" s="889"/>
      <c r="AO110" s="890"/>
      <c r="AP110" s="892">
        <v>28.7</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5886140</v>
      </c>
      <c r="BR110" s="842"/>
      <c r="BS110" s="842"/>
      <c r="BT110" s="842"/>
      <c r="BU110" s="842"/>
      <c r="BV110" s="842">
        <v>5750821</v>
      </c>
      <c r="BW110" s="842"/>
      <c r="BX110" s="842"/>
      <c r="BY110" s="842"/>
      <c r="BZ110" s="842"/>
      <c r="CA110" s="842">
        <v>5365537</v>
      </c>
      <c r="CB110" s="842"/>
      <c r="CC110" s="842"/>
      <c r="CD110" s="842"/>
      <c r="CE110" s="842"/>
      <c r="CF110" s="866">
        <v>209.6</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409414</v>
      </c>
      <c r="BR112" s="817"/>
      <c r="BS112" s="817"/>
      <c r="BT112" s="817"/>
      <c r="BU112" s="817"/>
      <c r="BV112" s="817">
        <v>401222</v>
      </c>
      <c r="BW112" s="817"/>
      <c r="BX112" s="817"/>
      <c r="BY112" s="817"/>
      <c r="BZ112" s="817"/>
      <c r="CA112" s="817">
        <v>354069</v>
      </c>
      <c r="CB112" s="817"/>
      <c r="CC112" s="817"/>
      <c r="CD112" s="817"/>
      <c r="CE112" s="817"/>
      <c r="CF112" s="875">
        <v>13.8</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51713</v>
      </c>
      <c r="AB113" s="919"/>
      <c r="AC113" s="919"/>
      <c r="AD113" s="919"/>
      <c r="AE113" s="920"/>
      <c r="AF113" s="921">
        <v>59340</v>
      </c>
      <c r="AG113" s="919"/>
      <c r="AH113" s="919"/>
      <c r="AI113" s="919"/>
      <c r="AJ113" s="920"/>
      <c r="AK113" s="921">
        <v>57178</v>
      </c>
      <c r="AL113" s="919"/>
      <c r="AM113" s="919"/>
      <c r="AN113" s="919"/>
      <c r="AO113" s="920"/>
      <c r="AP113" s="922">
        <v>2.2000000000000002</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6260</v>
      </c>
      <c r="BR113" s="817"/>
      <c r="BS113" s="817"/>
      <c r="BT113" s="817"/>
      <c r="BU113" s="817"/>
      <c r="BV113" s="817">
        <v>2443</v>
      </c>
      <c r="BW113" s="817"/>
      <c r="BX113" s="817"/>
      <c r="BY113" s="817"/>
      <c r="BZ113" s="817"/>
      <c r="CA113" s="817">
        <v>817</v>
      </c>
      <c r="CB113" s="817"/>
      <c r="CC113" s="817"/>
      <c r="CD113" s="817"/>
      <c r="CE113" s="817"/>
      <c r="CF113" s="875">
        <v>0</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3748</v>
      </c>
      <c r="AB114" s="780"/>
      <c r="AC114" s="780"/>
      <c r="AD114" s="780"/>
      <c r="AE114" s="781"/>
      <c r="AF114" s="782">
        <v>3870</v>
      </c>
      <c r="AG114" s="780"/>
      <c r="AH114" s="780"/>
      <c r="AI114" s="780"/>
      <c r="AJ114" s="781"/>
      <c r="AK114" s="782">
        <v>1938</v>
      </c>
      <c r="AL114" s="780"/>
      <c r="AM114" s="780"/>
      <c r="AN114" s="780"/>
      <c r="AO114" s="781"/>
      <c r="AP114" s="824">
        <v>0.1</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1100709</v>
      </c>
      <c r="BR114" s="817"/>
      <c r="BS114" s="817"/>
      <c r="BT114" s="817"/>
      <c r="BU114" s="817"/>
      <c r="BV114" s="817">
        <v>1162708</v>
      </c>
      <c r="BW114" s="817"/>
      <c r="BX114" s="817"/>
      <c r="BY114" s="817"/>
      <c r="BZ114" s="817"/>
      <c r="CA114" s="817">
        <v>1182636</v>
      </c>
      <c r="CB114" s="817"/>
      <c r="CC114" s="817"/>
      <c r="CD114" s="817"/>
      <c r="CE114" s="817"/>
      <c r="CF114" s="875">
        <v>46.2</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v>77</v>
      </c>
      <c r="AL116" s="780"/>
      <c r="AM116" s="780"/>
      <c r="AN116" s="780"/>
      <c r="AO116" s="781"/>
      <c r="AP116" s="824">
        <v>0</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796145</v>
      </c>
      <c r="AB117" s="903"/>
      <c r="AC117" s="903"/>
      <c r="AD117" s="903"/>
      <c r="AE117" s="904"/>
      <c r="AF117" s="905">
        <v>781178</v>
      </c>
      <c r="AG117" s="903"/>
      <c r="AH117" s="903"/>
      <c r="AI117" s="903"/>
      <c r="AJ117" s="904"/>
      <c r="AK117" s="905">
        <v>793879</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7402523</v>
      </c>
      <c r="BR119" s="845"/>
      <c r="BS119" s="845"/>
      <c r="BT119" s="845"/>
      <c r="BU119" s="845"/>
      <c r="BV119" s="845">
        <v>7317194</v>
      </c>
      <c r="BW119" s="845"/>
      <c r="BX119" s="845"/>
      <c r="BY119" s="845"/>
      <c r="BZ119" s="845"/>
      <c r="CA119" s="845">
        <v>6903059</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4333725</v>
      </c>
      <c r="BR120" s="842"/>
      <c r="BS120" s="842"/>
      <c r="BT120" s="842"/>
      <c r="BU120" s="842"/>
      <c r="BV120" s="842">
        <v>4242634</v>
      </c>
      <c r="BW120" s="842"/>
      <c r="BX120" s="842"/>
      <c r="BY120" s="842"/>
      <c r="BZ120" s="842"/>
      <c r="CA120" s="842">
        <v>4304383</v>
      </c>
      <c r="CB120" s="842"/>
      <c r="CC120" s="842"/>
      <c r="CD120" s="842"/>
      <c r="CE120" s="842"/>
      <c r="CF120" s="866">
        <v>168.1</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341824</v>
      </c>
      <c r="DH120" s="842"/>
      <c r="DI120" s="842"/>
      <c r="DJ120" s="842"/>
      <c r="DK120" s="842"/>
      <c r="DL120" s="842">
        <v>355135</v>
      </c>
      <c r="DM120" s="842"/>
      <c r="DN120" s="842"/>
      <c r="DO120" s="842"/>
      <c r="DP120" s="842"/>
      <c r="DQ120" s="842">
        <v>330562</v>
      </c>
      <c r="DR120" s="842"/>
      <c r="DS120" s="842"/>
      <c r="DT120" s="842"/>
      <c r="DU120" s="842"/>
      <c r="DV120" s="843">
        <v>12.9</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67590</v>
      </c>
      <c r="DH121" s="817"/>
      <c r="DI121" s="817"/>
      <c r="DJ121" s="817"/>
      <c r="DK121" s="817"/>
      <c r="DL121" s="817">
        <v>46087</v>
      </c>
      <c r="DM121" s="817"/>
      <c r="DN121" s="817"/>
      <c r="DO121" s="817"/>
      <c r="DP121" s="817"/>
      <c r="DQ121" s="817">
        <v>23507</v>
      </c>
      <c r="DR121" s="817"/>
      <c r="DS121" s="817"/>
      <c r="DT121" s="817"/>
      <c r="DU121" s="817"/>
      <c r="DV121" s="794">
        <v>0.9</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4539051</v>
      </c>
      <c r="BR122" s="845"/>
      <c r="BS122" s="845"/>
      <c r="BT122" s="845"/>
      <c r="BU122" s="845"/>
      <c r="BV122" s="845">
        <v>4480712</v>
      </c>
      <c r="BW122" s="845"/>
      <c r="BX122" s="845"/>
      <c r="BY122" s="845"/>
      <c r="BZ122" s="845"/>
      <c r="CA122" s="845">
        <v>4250652</v>
      </c>
      <c r="CB122" s="845"/>
      <c r="CC122" s="845"/>
      <c r="CD122" s="845"/>
      <c r="CE122" s="845"/>
      <c r="CF122" s="846">
        <v>166</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8872776</v>
      </c>
      <c r="BR123" s="833"/>
      <c r="BS123" s="833"/>
      <c r="BT123" s="833"/>
      <c r="BU123" s="833"/>
      <c r="BV123" s="833">
        <v>8723346</v>
      </c>
      <c r="BW123" s="833"/>
      <c r="BX123" s="833"/>
      <c r="BY123" s="833"/>
      <c r="BZ123" s="833"/>
      <c r="CA123" s="833">
        <v>8555035</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t="s">
        <v>122</v>
      </c>
      <c r="AB128" s="801"/>
      <c r="AC128" s="801"/>
      <c r="AD128" s="801"/>
      <c r="AE128" s="802"/>
      <c r="AF128" s="803">
        <v>68</v>
      </c>
      <c r="AG128" s="801"/>
      <c r="AH128" s="801"/>
      <c r="AI128" s="801"/>
      <c r="AJ128" s="802"/>
      <c r="AK128" s="803">
        <v>68</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3159952</v>
      </c>
      <c r="AB129" s="780"/>
      <c r="AC129" s="780"/>
      <c r="AD129" s="780"/>
      <c r="AE129" s="781"/>
      <c r="AF129" s="782">
        <v>3086822</v>
      </c>
      <c r="AG129" s="780"/>
      <c r="AH129" s="780"/>
      <c r="AI129" s="780"/>
      <c r="AJ129" s="781"/>
      <c r="AK129" s="782">
        <v>3080053</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534438</v>
      </c>
      <c r="AB130" s="780"/>
      <c r="AC130" s="780"/>
      <c r="AD130" s="780"/>
      <c r="AE130" s="781"/>
      <c r="AF130" s="782">
        <v>528857</v>
      </c>
      <c r="AG130" s="780"/>
      <c r="AH130" s="780"/>
      <c r="AI130" s="780"/>
      <c r="AJ130" s="781"/>
      <c r="AK130" s="782">
        <v>519565</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10.1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2625514</v>
      </c>
      <c r="AB131" s="764"/>
      <c r="AC131" s="764"/>
      <c r="AD131" s="764"/>
      <c r="AE131" s="765"/>
      <c r="AF131" s="766">
        <v>2557965</v>
      </c>
      <c r="AG131" s="764"/>
      <c r="AH131" s="764"/>
      <c r="AI131" s="764"/>
      <c r="AJ131" s="765"/>
      <c r="AK131" s="766">
        <v>2560488</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9.9678386779999997</v>
      </c>
      <c r="AB132" s="745"/>
      <c r="AC132" s="745"/>
      <c r="AD132" s="745"/>
      <c r="AE132" s="746"/>
      <c r="AF132" s="747">
        <v>9.8614719120000007</v>
      </c>
      <c r="AG132" s="745"/>
      <c r="AH132" s="745"/>
      <c r="AI132" s="745"/>
      <c r="AJ132" s="746"/>
      <c r="AK132" s="747">
        <v>10.71069265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10.7</v>
      </c>
      <c r="AB133" s="724"/>
      <c r="AC133" s="724"/>
      <c r="AD133" s="724"/>
      <c r="AE133" s="725"/>
      <c r="AF133" s="723">
        <v>10.199999999999999</v>
      </c>
      <c r="AG133" s="724"/>
      <c r="AH133" s="724"/>
      <c r="AI133" s="724"/>
      <c r="AJ133" s="725"/>
      <c r="AK133" s="723">
        <v>10.1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2KAnamJj7KSNWMZyBpAoqcTz+UznPiIr+vtlxF5XSDonSawuB3pO2qxikHvEFoNIhMTbYyEt/eEfqx2gwIxFQ==" saltValue="r1vGug+phl8u50SaaLfSh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ql+4CTW+3RWTXFK1CL3A0bQ940KbXE5D1yfe+wr1XoXPuE7CHJLgVlMfx750O2Cjou8CgfIR1kuA8uDYvDUQ==" saltValue="iGEmbQ+rA4iIP7pt62VB0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8"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T/WarFGREoFW2yXXwRx34g4K6FHo0GPhI16rmUQMzmFNAshDwZ466vlzzo14Z6p4PDxPxRn16SO3EFsXcyxPw==" saltValue="h1bMYWPJq/RZKavGvkI9DQ==" spinCount="100000" sheet="1" objects="1" scenarios="1"/>
  <dataConsolidate/>
  <phoneticPr fontId="2"/>
  <printOptions horizontalCentered="1" verticalCentered="1"/>
  <pageMargins left="0" right="0" top="0" bottom="0" header="0" footer="0"/>
  <pageSetup paperSize="8" scale="68"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940460</v>
      </c>
      <c r="AP9" s="281">
        <v>375883</v>
      </c>
      <c r="AQ9" s="282">
        <v>243450</v>
      </c>
      <c r="AR9" s="283">
        <v>54.4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19706</v>
      </c>
      <c r="AP10" s="284">
        <v>7876</v>
      </c>
      <c r="AQ10" s="285">
        <v>36828</v>
      </c>
      <c r="AR10" s="286">
        <v>-78.599999999999994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28898</v>
      </c>
      <c r="AP11" s="284">
        <v>11550</v>
      </c>
      <c r="AQ11" s="285">
        <v>2575</v>
      </c>
      <c r="AR11" s="286">
        <v>348.5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45336</v>
      </c>
      <c r="AP13" s="284">
        <v>18120</v>
      </c>
      <c r="AQ13" s="285">
        <v>11862</v>
      </c>
      <c r="AR13" s="286">
        <v>52.8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72100</v>
      </c>
      <c r="AP14" s="284">
        <v>28817</v>
      </c>
      <c r="AQ14" s="285">
        <v>4647</v>
      </c>
      <c r="AR14" s="286">
        <v>520.1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-67532</v>
      </c>
      <c r="AP15" s="284">
        <v>-26991</v>
      </c>
      <c r="AQ15" s="285">
        <v>-13358</v>
      </c>
      <c r="AR15" s="286">
        <v>102.1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1038968</v>
      </c>
      <c r="AP16" s="284">
        <v>415255</v>
      </c>
      <c r="AQ16" s="285">
        <v>286004</v>
      </c>
      <c r="AR16" s="286">
        <v>45.2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37.57</v>
      </c>
      <c r="AP21" s="298">
        <v>24.25</v>
      </c>
      <c r="AQ21" s="299">
        <v>13.32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94.5</v>
      </c>
      <c r="AP22" s="303">
        <v>95.4</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734686</v>
      </c>
      <c r="AP32" s="312">
        <v>293639</v>
      </c>
      <c r="AQ32" s="313">
        <v>167387</v>
      </c>
      <c r="AR32" s="314">
        <v>75.400000000000006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v>5</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57178</v>
      </c>
      <c r="AP35" s="312">
        <v>22853</v>
      </c>
      <c r="AQ35" s="313">
        <v>34589</v>
      </c>
      <c r="AR35" s="314">
        <v>-33.9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1938</v>
      </c>
      <c r="AP36" s="312">
        <v>775</v>
      </c>
      <c r="AQ36" s="313">
        <v>2508</v>
      </c>
      <c r="AR36" s="314">
        <v>-69.099999999999994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490</v>
      </c>
      <c r="AP37" s="312" t="s">
        <v>490</v>
      </c>
      <c r="AQ37" s="313">
        <v>1525</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v>77</v>
      </c>
      <c r="AP38" s="315">
        <v>31</v>
      </c>
      <c r="AQ38" s="316">
        <v>44</v>
      </c>
      <c r="AR38" s="304">
        <v>-29.5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-68</v>
      </c>
      <c r="AP39" s="312">
        <v>-27</v>
      </c>
      <c r="AQ39" s="313">
        <v>-7489</v>
      </c>
      <c r="AR39" s="314">
        <v>-99.6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-519565</v>
      </c>
      <c r="AP40" s="312">
        <v>-207660</v>
      </c>
      <c r="AQ40" s="313">
        <v>-138932</v>
      </c>
      <c r="AR40" s="314">
        <v>49.5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274246</v>
      </c>
      <c r="AP41" s="312">
        <v>109611</v>
      </c>
      <c r="AQ41" s="313">
        <v>59636</v>
      </c>
      <c r="AR41" s="314">
        <v>83.8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2022188</v>
      </c>
      <c r="AN51" s="334">
        <v>733474</v>
      </c>
      <c r="AO51" s="335">
        <v>22.5</v>
      </c>
      <c r="AP51" s="336">
        <v>268375</v>
      </c>
      <c r="AQ51" s="337">
        <v>-1.2</v>
      </c>
      <c r="AR51" s="338">
        <v>23.7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553579</v>
      </c>
      <c r="AN52" s="342">
        <v>200790</v>
      </c>
      <c r="AO52" s="343">
        <v>-30.6</v>
      </c>
      <c r="AP52" s="344">
        <v>119602</v>
      </c>
      <c r="AQ52" s="345">
        <v>1.5</v>
      </c>
      <c r="AR52" s="346">
        <v>-32.1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1739536</v>
      </c>
      <c r="AN53" s="334">
        <v>646187</v>
      </c>
      <c r="AO53" s="335">
        <v>-11.9</v>
      </c>
      <c r="AP53" s="336">
        <v>301035</v>
      </c>
      <c r="AQ53" s="337">
        <v>12.2</v>
      </c>
      <c r="AR53" s="338">
        <v>-24.1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612260</v>
      </c>
      <c r="AN54" s="342">
        <v>227437</v>
      </c>
      <c r="AO54" s="343">
        <v>13.3</v>
      </c>
      <c r="AP54" s="344">
        <v>154376</v>
      </c>
      <c r="AQ54" s="345">
        <v>29.1</v>
      </c>
      <c r="AR54" s="346">
        <v>-15.8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1169288</v>
      </c>
      <c r="AN55" s="334">
        <v>443416</v>
      </c>
      <c r="AO55" s="335">
        <v>-31.4</v>
      </c>
      <c r="AP55" s="336">
        <v>277467</v>
      </c>
      <c r="AQ55" s="337">
        <v>-7.8</v>
      </c>
      <c r="AR55" s="338">
        <v>-23.6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612727</v>
      </c>
      <c r="AN56" s="342">
        <v>232358</v>
      </c>
      <c r="AO56" s="343">
        <v>2.2000000000000002</v>
      </c>
      <c r="AP56" s="344">
        <v>128378</v>
      </c>
      <c r="AQ56" s="345">
        <v>-16.8</v>
      </c>
      <c r="AR56" s="346">
        <v>19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1235145</v>
      </c>
      <c r="AN57" s="334">
        <v>477628</v>
      </c>
      <c r="AO57" s="335">
        <v>7.7</v>
      </c>
      <c r="AP57" s="336">
        <v>282256</v>
      </c>
      <c r="AQ57" s="337">
        <v>1.7</v>
      </c>
      <c r="AR57" s="338">
        <v>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644683</v>
      </c>
      <c r="AN58" s="342">
        <v>249297</v>
      </c>
      <c r="AO58" s="343">
        <v>7.3</v>
      </c>
      <c r="AP58" s="344">
        <v>145453</v>
      </c>
      <c r="AQ58" s="345">
        <v>13.3</v>
      </c>
      <c r="AR58" s="346">
        <v>-6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1051579</v>
      </c>
      <c r="AN59" s="334">
        <v>420295</v>
      </c>
      <c r="AO59" s="335">
        <v>-12</v>
      </c>
      <c r="AP59" s="336">
        <v>295341</v>
      </c>
      <c r="AQ59" s="337">
        <v>4.5999999999999996</v>
      </c>
      <c r="AR59" s="338">
        <v>-16.600000000000001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425300</v>
      </c>
      <c r="AN60" s="342">
        <v>169984</v>
      </c>
      <c r="AO60" s="343">
        <v>-31.8</v>
      </c>
      <c r="AP60" s="344">
        <v>137402</v>
      </c>
      <c r="AQ60" s="345">
        <v>-5.5</v>
      </c>
      <c r="AR60" s="346">
        <v>-26.3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1443547</v>
      </c>
      <c r="AN61" s="349">
        <v>544200</v>
      </c>
      <c r="AO61" s="350">
        <v>-5</v>
      </c>
      <c r="AP61" s="351">
        <v>284895</v>
      </c>
      <c r="AQ61" s="352">
        <v>1.9</v>
      </c>
      <c r="AR61" s="338">
        <v>-6.9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569710</v>
      </c>
      <c r="AN62" s="342">
        <v>215973</v>
      </c>
      <c r="AO62" s="343">
        <v>-7.9</v>
      </c>
      <c r="AP62" s="344">
        <v>137042</v>
      </c>
      <c r="AQ62" s="345">
        <v>4.3</v>
      </c>
      <c r="AR62" s="346">
        <v>-12.2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nn+JsXUvAbUffzSkINHocPa1/ELEv5g5qcNuwUYh/xhqknaawUDAgbMoJpOMfDj+Qxkbe4QUApxDJAeBO3F/A==" saltValue="bDqUWk7gJcywD7/3TVele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 footer="0"/>
  <pageSetup paperSize="8" scale="88"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RbFe9QF9gJSiZBZK5+SFUTcj3WsYhnY/F/jiQQK++063aOcg6f1vn0FUDTU2tD4v+YUhV3Ix05g44YROfMD4Uw==" saltValue="O5jC/9r1ZLWSZRt+ePgrmA=="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XvX/VliNaxD3exJzCczuB/S0hQszmQgZpxa9d41VYn4EulwIGMQF2uvqEPvz4Aniyuv3rfkNrmczD2coTYFYMw==" saltValue="vDXhbIx+L576owt6rUuRlg=="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60.46</v>
      </c>
      <c r="G47" s="12">
        <v>63.47</v>
      </c>
      <c r="H47" s="12">
        <v>63.75</v>
      </c>
      <c r="I47" s="12">
        <v>63.92</v>
      </c>
      <c r="J47" s="13">
        <v>66.73</v>
      </c>
    </row>
    <row r="48" spans="2:10" ht="57.75" customHeight="1" x14ac:dyDescent="0.15">
      <c r="B48" s="14"/>
      <c r="C48" s="1141" t="s">
        <v>4</v>
      </c>
      <c r="D48" s="1141"/>
      <c r="E48" s="1142"/>
      <c r="F48" s="15">
        <v>5.74</v>
      </c>
      <c r="G48" s="16">
        <v>5.47</v>
      </c>
      <c r="H48" s="16">
        <v>5.15</v>
      </c>
      <c r="I48" s="16">
        <v>5.28</v>
      </c>
      <c r="J48" s="17">
        <v>5.35</v>
      </c>
    </row>
    <row r="49" spans="2:10" ht="57.75" customHeight="1" thickBot="1" x14ac:dyDescent="0.2">
      <c r="B49" s="18"/>
      <c r="C49" s="1143" t="s">
        <v>5</v>
      </c>
      <c r="D49" s="1143"/>
      <c r="E49" s="1144"/>
      <c r="F49" s="19" t="s">
        <v>533</v>
      </c>
      <c r="G49" s="20">
        <v>4.03</v>
      </c>
      <c r="H49" s="20">
        <v>0.92</v>
      </c>
      <c r="I49" s="20" t="s">
        <v>534</v>
      </c>
      <c r="J49" s="21">
        <v>0.06</v>
      </c>
    </row>
    <row r="50" spans="2:10" x14ac:dyDescent="0.15"/>
  </sheetData>
  <sheetProtection algorithmName="SHA-512" hashValue="CiExx0CKe3M7VPx3jYCMReFUS11ihza0XctScicWJ4weeBKLf8eXHrIZhHe9qamqC206flqa8yQYdT5LPO92FQ==" saltValue="jh3DD9vz9q3WocNos729Zw==" spinCount="100000" sheet="1" objects="1" scenarios="1"/>
  <mergeCells count="3">
    <mergeCell ref="C47:E47"/>
    <mergeCell ref="C48:E48"/>
    <mergeCell ref="C49:E49"/>
  </mergeCells>
  <phoneticPr fontId="2"/>
  <printOptions horizontalCentered="1" verticalCentered="1"/>
  <pageMargins left="0" right="0" top="0" bottom="0" header="0" footer="0"/>
  <pageSetup paperSize="8" scale="92" orientation="landscape"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535</v>
      </c>
      <c r="D34" s="1151"/>
      <c r="E34" s="1152"/>
      <c r="F34" s="32">
        <v>18.010000000000002</v>
      </c>
      <c r="G34" s="33">
        <v>17.149999999999999</v>
      </c>
      <c r="H34" s="33">
        <v>16.850000000000001</v>
      </c>
      <c r="I34" s="33">
        <v>17.3</v>
      </c>
      <c r="J34" s="34">
        <v>17.260000000000002</v>
      </c>
      <c r="K34" s="22"/>
      <c r="L34" s="22"/>
      <c r="M34" s="22"/>
      <c r="N34" s="22"/>
      <c r="O34" s="22"/>
      <c r="P34" s="22"/>
    </row>
    <row r="35" spans="1:16" ht="39" customHeight="1" x14ac:dyDescent="0.15">
      <c r="A35" s="22"/>
      <c r="B35" s="35"/>
      <c r="C35" s="1145" t="s">
        <v>536</v>
      </c>
      <c r="D35" s="1146"/>
      <c r="E35" s="1147"/>
      <c r="F35" s="36">
        <v>5.72</v>
      </c>
      <c r="G35" s="37">
        <v>5.45</v>
      </c>
      <c r="H35" s="37">
        <v>5.13</v>
      </c>
      <c r="I35" s="37">
        <v>5.26</v>
      </c>
      <c r="J35" s="38">
        <v>5.32</v>
      </c>
      <c r="K35" s="22"/>
      <c r="L35" s="22"/>
      <c r="M35" s="22"/>
      <c r="N35" s="22"/>
      <c r="O35" s="22"/>
      <c r="P35" s="22"/>
    </row>
    <row r="36" spans="1:16" ht="39" customHeight="1" x14ac:dyDescent="0.15">
      <c r="A36" s="22"/>
      <c r="B36" s="35"/>
      <c r="C36" s="1145" t="s">
        <v>537</v>
      </c>
      <c r="D36" s="1146"/>
      <c r="E36" s="1147"/>
      <c r="F36" s="36">
        <v>0.25</v>
      </c>
      <c r="G36" s="37">
        <v>0.27</v>
      </c>
      <c r="H36" s="37">
        <v>0.44</v>
      </c>
      <c r="I36" s="37">
        <v>1.06</v>
      </c>
      <c r="J36" s="38">
        <v>1.29</v>
      </c>
      <c r="K36" s="22"/>
      <c r="L36" s="22"/>
      <c r="M36" s="22"/>
      <c r="N36" s="22"/>
      <c r="O36" s="22"/>
      <c r="P36" s="22"/>
    </row>
    <row r="37" spans="1:16" ht="39" customHeight="1" x14ac:dyDescent="0.15">
      <c r="A37" s="22"/>
      <c r="B37" s="35"/>
      <c r="C37" s="1145" t="s">
        <v>538</v>
      </c>
      <c r="D37" s="1146"/>
      <c r="E37" s="1147"/>
      <c r="F37" s="36">
        <v>0.05</v>
      </c>
      <c r="G37" s="37">
        <v>0.02</v>
      </c>
      <c r="H37" s="37">
        <v>0.02</v>
      </c>
      <c r="I37" s="37">
        <v>1.31</v>
      </c>
      <c r="J37" s="38">
        <v>1.26</v>
      </c>
      <c r="K37" s="22"/>
      <c r="L37" s="22"/>
      <c r="M37" s="22"/>
      <c r="N37" s="22"/>
      <c r="O37" s="22"/>
      <c r="P37" s="22"/>
    </row>
    <row r="38" spans="1:16" ht="39" customHeight="1" x14ac:dyDescent="0.15">
      <c r="A38" s="22"/>
      <c r="B38" s="35"/>
      <c r="C38" s="1145" t="s">
        <v>539</v>
      </c>
      <c r="D38" s="1146"/>
      <c r="E38" s="1147"/>
      <c r="F38" s="36">
        <v>0.8</v>
      </c>
      <c r="G38" s="37">
        <v>0.73</v>
      </c>
      <c r="H38" s="37">
        <v>0.02</v>
      </c>
      <c r="I38" s="37">
        <v>0.24</v>
      </c>
      <c r="J38" s="38">
        <v>0.06</v>
      </c>
      <c r="K38" s="22"/>
      <c r="L38" s="22"/>
      <c r="M38" s="22"/>
      <c r="N38" s="22"/>
      <c r="O38" s="22"/>
      <c r="P38" s="22"/>
    </row>
    <row r="39" spans="1:16" ht="39" customHeight="1" x14ac:dyDescent="0.15">
      <c r="A39" s="22"/>
      <c r="B39" s="35"/>
      <c r="C39" s="1145" t="s">
        <v>540</v>
      </c>
      <c r="D39" s="1146"/>
      <c r="E39" s="1147"/>
      <c r="F39" s="36">
        <v>0.06</v>
      </c>
      <c r="G39" s="37">
        <v>0.04</v>
      </c>
      <c r="H39" s="37">
        <v>0.05</v>
      </c>
      <c r="I39" s="37">
        <v>7.0000000000000007E-2</v>
      </c>
      <c r="J39" s="38">
        <v>0.04</v>
      </c>
      <c r="K39" s="22"/>
      <c r="L39" s="22"/>
      <c r="M39" s="22"/>
      <c r="N39" s="22"/>
      <c r="O39" s="22"/>
      <c r="P39" s="22"/>
    </row>
    <row r="40" spans="1:16" ht="39" customHeight="1" x14ac:dyDescent="0.15">
      <c r="A40" s="22"/>
      <c r="B40" s="35"/>
      <c r="C40" s="1145" t="s">
        <v>541</v>
      </c>
      <c r="D40" s="1146"/>
      <c r="E40" s="1147"/>
      <c r="F40" s="36">
        <v>0.01</v>
      </c>
      <c r="G40" s="37">
        <v>0.02</v>
      </c>
      <c r="H40" s="37">
        <v>0.03</v>
      </c>
      <c r="I40" s="37">
        <v>0.02</v>
      </c>
      <c r="J40" s="38">
        <v>0.02</v>
      </c>
      <c r="K40" s="22"/>
      <c r="L40" s="22"/>
      <c r="M40" s="22"/>
      <c r="N40" s="22"/>
      <c r="O40" s="22"/>
      <c r="P40" s="22"/>
    </row>
    <row r="41" spans="1:16" ht="39" customHeight="1" x14ac:dyDescent="0.15">
      <c r="A41" s="22"/>
      <c r="B41" s="35"/>
      <c r="C41" s="1145" t="s">
        <v>542</v>
      </c>
      <c r="D41" s="1146"/>
      <c r="E41" s="1147"/>
      <c r="F41" s="36">
        <v>0</v>
      </c>
      <c r="G41" s="37">
        <v>0.01</v>
      </c>
      <c r="H41" s="37">
        <v>0.01</v>
      </c>
      <c r="I41" s="37">
        <v>0.01</v>
      </c>
      <c r="J41" s="38">
        <v>0.01</v>
      </c>
      <c r="K41" s="22"/>
      <c r="L41" s="22"/>
      <c r="M41" s="22"/>
      <c r="N41" s="22"/>
      <c r="O41" s="22"/>
      <c r="P41" s="22"/>
    </row>
    <row r="42" spans="1:16" ht="39" customHeight="1" x14ac:dyDescent="0.15">
      <c r="A42" s="22"/>
      <c r="B42" s="39"/>
      <c r="C42" s="1145" t="s">
        <v>543</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544</v>
      </c>
      <c r="D43" s="1149"/>
      <c r="E43" s="1150"/>
      <c r="F43" s="41">
        <v>0</v>
      </c>
      <c r="G43" s="42">
        <v>0</v>
      </c>
      <c r="H43" s="42">
        <v>0</v>
      </c>
      <c r="I43" s="42">
        <v>0.01</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de1rpps5hZrfYaf/y7jVbsOahqZ0GOywtM3gUjC5hvMnSkuyYFtM/FeIgPqqT3ccQ2X8Yk3IovvNCxZQXPCuQ==" saltValue="hyx/Ou5C2pHDDYtF4CHJ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7" orientation="landscape"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718</v>
      </c>
      <c r="L45" s="60">
        <v>755</v>
      </c>
      <c r="M45" s="60">
        <v>741</v>
      </c>
      <c r="N45" s="60">
        <v>718</v>
      </c>
      <c r="O45" s="61">
        <v>735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52</v>
      </c>
      <c r="L48" s="64">
        <v>54</v>
      </c>
      <c r="M48" s="64">
        <v>52</v>
      </c>
      <c r="N48" s="64">
        <v>59</v>
      </c>
      <c r="O48" s="65">
        <v>57</v>
      </c>
      <c r="P48" s="48"/>
      <c r="Q48" s="48"/>
      <c r="R48" s="48"/>
      <c r="S48" s="48"/>
      <c r="T48" s="48"/>
      <c r="U48" s="48"/>
    </row>
    <row r="49" spans="1:21" ht="30.75" customHeight="1" x14ac:dyDescent="0.15">
      <c r="A49" s="48"/>
      <c r="B49" s="1178"/>
      <c r="C49" s="1179"/>
      <c r="D49" s="62"/>
      <c r="E49" s="1155" t="s">
        <v>14</v>
      </c>
      <c r="F49" s="1155"/>
      <c r="G49" s="1155"/>
      <c r="H49" s="1155"/>
      <c r="I49" s="1155"/>
      <c r="J49" s="1156"/>
      <c r="K49" s="63">
        <v>6</v>
      </c>
      <c r="L49" s="64">
        <v>4</v>
      </c>
      <c r="M49" s="64">
        <v>4</v>
      </c>
      <c r="N49" s="64">
        <v>4</v>
      </c>
      <c r="O49" s="65">
        <v>2</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490</v>
      </c>
      <c r="L50" s="64" t="s">
        <v>490</v>
      </c>
      <c r="M50" s="64" t="s">
        <v>490</v>
      </c>
      <c r="N50" s="64" t="s">
        <v>490</v>
      </c>
      <c r="O50" s="65" t="s">
        <v>490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490</v>
      </c>
      <c r="L51" s="64" t="s">
        <v>490</v>
      </c>
      <c r="M51" s="64" t="s">
        <v>490</v>
      </c>
      <c r="N51" s="64" t="s">
        <v>490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514</v>
      </c>
      <c r="L52" s="64">
        <v>544</v>
      </c>
      <c r="M52" s="64">
        <v>534</v>
      </c>
      <c r="N52" s="64">
        <v>529</v>
      </c>
      <c r="O52" s="65">
        <v>520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262</v>
      </c>
      <c r="L53" s="69">
        <v>269</v>
      </c>
      <c r="M53" s="69">
        <v>263</v>
      </c>
      <c r="N53" s="69">
        <v>252</v>
      </c>
      <c r="O53" s="70">
        <v>274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rDIM0EI7dZbLhfFYSiPbP6EsJRgZ/lEkywBsoCQ22ePgIctzAfqor2QC37QzOs8TFAxi45akpu3uA1PTc8cHw==" saltValue="/eGlL3JSfhfJ3rMdP5Pqf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verticalCentered="1"/>
  <pageMargins left="0" right="0" top="0" bottom="0" header="0" footer="0"/>
  <pageSetup paperSize="8" scale="77" orientation="landscape"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6085</v>
      </c>
      <c r="J41" s="356">
        <v>6096</v>
      </c>
      <c r="K41" s="356">
        <v>5886</v>
      </c>
      <c r="L41" s="356">
        <v>5751</v>
      </c>
      <c r="M41" s="357">
        <v>5366</v>
      </c>
    </row>
    <row r="42" spans="2:13" ht="27.75" customHeight="1" x14ac:dyDescent="0.15">
      <c r="B42" s="1186"/>
      <c r="C42" s="1187"/>
      <c r="D42" s="106"/>
      <c r="E42" s="1190" t="s">
        <v>32</v>
      </c>
      <c r="F42" s="1190"/>
      <c r="G42" s="1190"/>
      <c r="H42" s="1191"/>
      <c r="I42" s="358" t="s">
        <v>490</v>
      </c>
      <c r="J42" s="359" t="s">
        <v>490</v>
      </c>
      <c r="K42" s="359" t="s">
        <v>490</v>
      </c>
      <c r="L42" s="359" t="s">
        <v>490</v>
      </c>
      <c r="M42" s="360" t="s">
        <v>490</v>
      </c>
    </row>
    <row r="43" spans="2:13" ht="27.75" customHeight="1" x14ac:dyDescent="0.15">
      <c r="B43" s="1186"/>
      <c r="C43" s="1187"/>
      <c r="D43" s="106"/>
      <c r="E43" s="1190" t="s">
        <v>33</v>
      </c>
      <c r="F43" s="1190"/>
      <c r="G43" s="1190"/>
      <c r="H43" s="1191"/>
      <c r="I43" s="358">
        <v>545</v>
      </c>
      <c r="J43" s="359">
        <v>475</v>
      </c>
      <c r="K43" s="359">
        <v>409</v>
      </c>
      <c r="L43" s="359">
        <v>401</v>
      </c>
      <c r="M43" s="360">
        <v>354</v>
      </c>
    </row>
    <row r="44" spans="2:13" ht="27.75" customHeight="1" x14ac:dyDescent="0.15">
      <c r="B44" s="1186"/>
      <c r="C44" s="1187"/>
      <c r="D44" s="106"/>
      <c r="E44" s="1190" t="s">
        <v>34</v>
      </c>
      <c r="F44" s="1190"/>
      <c r="G44" s="1190"/>
      <c r="H44" s="1191"/>
      <c r="I44" s="358">
        <v>15</v>
      </c>
      <c r="J44" s="359">
        <v>10</v>
      </c>
      <c r="K44" s="359">
        <v>6</v>
      </c>
      <c r="L44" s="359">
        <v>2</v>
      </c>
      <c r="M44" s="360">
        <v>1</v>
      </c>
    </row>
    <row r="45" spans="2:13" ht="27.75" customHeight="1" x14ac:dyDescent="0.15">
      <c r="B45" s="1186"/>
      <c r="C45" s="1187"/>
      <c r="D45" s="106"/>
      <c r="E45" s="1190" t="s">
        <v>35</v>
      </c>
      <c r="F45" s="1190"/>
      <c r="G45" s="1190"/>
      <c r="H45" s="1191"/>
      <c r="I45" s="358">
        <v>1111</v>
      </c>
      <c r="J45" s="359">
        <v>1102</v>
      </c>
      <c r="K45" s="359">
        <v>1101</v>
      </c>
      <c r="L45" s="359">
        <v>1163</v>
      </c>
      <c r="M45" s="360">
        <v>1183</v>
      </c>
    </row>
    <row r="46" spans="2:13" ht="27.75" customHeight="1" x14ac:dyDescent="0.15">
      <c r="B46" s="1186"/>
      <c r="C46" s="1187"/>
      <c r="D46" s="107"/>
      <c r="E46" s="1190" t="s">
        <v>36</v>
      </c>
      <c r="F46" s="1190"/>
      <c r="G46" s="1190"/>
      <c r="H46" s="1191"/>
      <c r="I46" s="358">
        <v>5</v>
      </c>
      <c r="J46" s="359" t="s">
        <v>490</v>
      </c>
      <c r="K46" s="359" t="s">
        <v>490</v>
      </c>
      <c r="L46" s="359" t="s">
        <v>490</v>
      </c>
      <c r="M46" s="360" t="s">
        <v>490</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3532</v>
      </c>
      <c r="J50" s="359">
        <v>3844</v>
      </c>
      <c r="K50" s="359">
        <v>4334</v>
      </c>
      <c r="L50" s="359">
        <v>4243</v>
      </c>
      <c r="M50" s="360">
        <v>4304</v>
      </c>
    </row>
    <row r="51" spans="2:13" ht="27.75" customHeight="1" x14ac:dyDescent="0.15">
      <c r="B51" s="1186"/>
      <c r="C51" s="1187"/>
      <c r="D51" s="106"/>
      <c r="E51" s="1190" t="s">
        <v>42</v>
      </c>
      <c r="F51" s="1190"/>
      <c r="G51" s="1190"/>
      <c r="H51" s="1191"/>
      <c r="I51" s="358" t="s">
        <v>490</v>
      </c>
      <c r="J51" s="359" t="s">
        <v>490</v>
      </c>
      <c r="K51" s="359" t="s">
        <v>490</v>
      </c>
      <c r="L51" s="359" t="s">
        <v>490</v>
      </c>
      <c r="M51" s="360" t="s">
        <v>490</v>
      </c>
    </row>
    <row r="52" spans="2:13" ht="27.75" customHeight="1" x14ac:dyDescent="0.15">
      <c r="B52" s="1188"/>
      <c r="C52" s="1189"/>
      <c r="D52" s="106"/>
      <c r="E52" s="1190" t="s">
        <v>43</v>
      </c>
      <c r="F52" s="1190"/>
      <c r="G52" s="1190"/>
      <c r="H52" s="1191"/>
      <c r="I52" s="358">
        <v>4677</v>
      </c>
      <c r="J52" s="359">
        <v>4668</v>
      </c>
      <c r="K52" s="359">
        <v>4539</v>
      </c>
      <c r="L52" s="359">
        <v>4481</v>
      </c>
      <c r="M52" s="360">
        <v>4251</v>
      </c>
    </row>
    <row r="53" spans="2:13" ht="27.75" customHeight="1" thickBot="1" x14ac:dyDescent="0.2">
      <c r="B53" s="1192" t="s">
        <v>19</v>
      </c>
      <c r="C53" s="1193"/>
      <c r="D53" s="110"/>
      <c r="E53" s="1194" t="s">
        <v>44</v>
      </c>
      <c r="F53" s="1194"/>
      <c r="G53" s="1194"/>
      <c r="H53" s="1195"/>
      <c r="I53" s="361">
        <v>-449</v>
      </c>
      <c r="J53" s="362">
        <v>-829</v>
      </c>
      <c r="K53" s="362">
        <v>-1470</v>
      </c>
      <c r="L53" s="362">
        <v>-1406</v>
      </c>
      <c r="M53" s="363">
        <v>-1652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dGdQSRKfN//uEaE2NLhTe+WOsMof+qOUhGn670u4WQ/TlamuoNT23GJrBM2kpIHxwWEcu0YOTNhugAfB5ZedNA==" saltValue="/loeSZWpHFHiK5lsqEto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8" scale="87" orientation="landscape"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3"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2015</v>
      </c>
      <c r="G55" s="122">
        <v>1973</v>
      </c>
      <c r="H55" s="123">
        <v>2055</v>
      </c>
    </row>
    <row r="56" spans="2:8" ht="52.5" customHeight="1" x14ac:dyDescent="0.15">
      <c r="B56" s="124"/>
      <c r="C56" s="1213" t="s">
        <v>47</v>
      </c>
      <c r="D56" s="1213"/>
      <c r="E56" s="1214"/>
      <c r="F56" s="125">
        <v>691</v>
      </c>
      <c r="G56" s="125">
        <v>691</v>
      </c>
      <c r="H56" s="126">
        <v>703</v>
      </c>
    </row>
    <row r="57" spans="2:8" ht="53.25" customHeight="1" x14ac:dyDescent="0.15">
      <c r="B57" s="124"/>
      <c r="C57" s="1215" t="s">
        <v>48</v>
      </c>
      <c r="D57" s="1215"/>
      <c r="E57" s="1216"/>
      <c r="F57" s="127">
        <v>1726</v>
      </c>
      <c r="G57" s="127">
        <v>1699</v>
      </c>
      <c r="H57" s="128">
        <v>1685</v>
      </c>
    </row>
    <row r="58" spans="2:8" ht="45.75" customHeight="1" x14ac:dyDescent="0.15">
      <c r="B58" s="129"/>
      <c r="C58" s="1203" t="s">
        <v>560</v>
      </c>
      <c r="D58" s="1204"/>
      <c r="E58" s="1205"/>
      <c r="F58" s="130">
        <v>773</v>
      </c>
      <c r="G58" s="130">
        <v>774</v>
      </c>
      <c r="H58" s="131">
        <v>774</v>
      </c>
    </row>
    <row r="59" spans="2:8" ht="45.75" customHeight="1" x14ac:dyDescent="0.15">
      <c r="B59" s="129"/>
      <c r="C59" s="1203" t="s">
        <v>561</v>
      </c>
      <c r="D59" s="1204"/>
      <c r="E59" s="1205"/>
      <c r="F59" s="130">
        <v>368</v>
      </c>
      <c r="G59" s="130">
        <v>391</v>
      </c>
      <c r="H59" s="131">
        <v>414</v>
      </c>
    </row>
    <row r="60" spans="2:8" ht="45.75" customHeight="1" x14ac:dyDescent="0.15">
      <c r="B60" s="129"/>
      <c r="C60" s="1203" t="s">
        <v>562</v>
      </c>
      <c r="D60" s="1204"/>
      <c r="E60" s="1205"/>
      <c r="F60" s="130">
        <v>329</v>
      </c>
      <c r="G60" s="130">
        <v>292</v>
      </c>
      <c r="H60" s="131">
        <v>267</v>
      </c>
    </row>
    <row r="61" spans="2:8" ht="45.75" customHeight="1" x14ac:dyDescent="0.15">
      <c r="B61" s="129"/>
      <c r="C61" s="1203" t="s">
        <v>563</v>
      </c>
      <c r="D61" s="1204"/>
      <c r="E61" s="1205"/>
      <c r="F61" s="130">
        <v>127</v>
      </c>
      <c r="G61" s="130">
        <v>127</v>
      </c>
      <c r="H61" s="131">
        <v>127</v>
      </c>
    </row>
    <row r="62" spans="2:8" ht="45.75" customHeight="1" thickBot="1" x14ac:dyDescent="0.2">
      <c r="B62" s="132"/>
      <c r="C62" s="1206" t="s">
        <v>564</v>
      </c>
      <c r="D62" s="1207"/>
      <c r="E62" s="1208"/>
      <c r="F62" s="133">
        <v>66</v>
      </c>
      <c r="G62" s="133">
        <v>50</v>
      </c>
      <c r="H62" s="134">
        <v>45</v>
      </c>
    </row>
    <row r="63" spans="2:8" ht="52.5" customHeight="1" thickBot="1" x14ac:dyDescent="0.2">
      <c r="B63" s="135"/>
      <c r="C63" s="1209" t="s">
        <v>49</v>
      </c>
      <c r="D63" s="1209"/>
      <c r="E63" s="1210"/>
      <c r="F63" s="136">
        <v>4432</v>
      </c>
      <c r="G63" s="136">
        <v>4363</v>
      </c>
      <c r="H63" s="137">
        <v>4443</v>
      </c>
    </row>
    <row r="64" spans="2:8" x14ac:dyDescent="0.15"/>
  </sheetData>
  <sheetProtection algorithmName="SHA-512" hashValue="UijEe3wkMqbphvb0OCrAOhS1f2Rz8y9+Xv257SUB26MqO6SvPF27yS89UiSbT6fZbqQqTPjROdpnB9BrItDWqQ==" saltValue="/r+tF4yGRLzydX8DMLrj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733474</v>
      </c>
      <c r="E3" s="156"/>
      <c r="F3" s="157">
        <v>268375</v>
      </c>
      <c r="G3" s="158"/>
      <c r="H3" s="159"/>
    </row>
    <row r="4" spans="1:8" x14ac:dyDescent="0.15">
      <c r="A4" s="160"/>
      <c r="B4" s="161"/>
      <c r="C4" s="162"/>
      <c r="D4" s="163">
        <v>200790</v>
      </c>
      <c r="E4" s="164"/>
      <c r="F4" s="165">
        <v>119602</v>
      </c>
      <c r="G4" s="166"/>
      <c r="H4" s="167"/>
    </row>
    <row r="5" spans="1:8" x14ac:dyDescent="0.15">
      <c r="A5" s="148" t="s">
        <v>522</v>
      </c>
      <c r="B5" s="153"/>
      <c r="C5" s="154"/>
      <c r="D5" s="155">
        <v>646187</v>
      </c>
      <c r="E5" s="156"/>
      <c r="F5" s="157">
        <v>301035</v>
      </c>
      <c r="G5" s="158"/>
      <c r="H5" s="159"/>
    </row>
    <row r="6" spans="1:8" x14ac:dyDescent="0.15">
      <c r="A6" s="160"/>
      <c r="B6" s="161"/>
      <c r="C6" s="162"/>
      <c r="D6" s="163">
        <v>227437</v>
      </c>
      <c r="E6" s="164"/>
      <c r="F6" s="165">
        <v>154376</v>
      </c>
      <c r="G6" s="166"/>
      <c r="H6" s="167"/>
    </row>
    <row r="7" spans="1:8" x14ac:dyDescent="0.15">
      <c r="A7" s="148" t="s">
        <v>523</v>
      </c>
      <c r="B7" s="153"/>
      <c r="C7" s="154"/>
      <c r="D7" s="155">
        <v>443416</v>
      </c>
      <c r="E7" s="156"/>
      <c r="F7" s="157">
        <v>277467</v>
      </c>
      <c r="G7" s="158"/>
      <c r="H7" s="159"/>
    </row>
    <row r="8" spans="1:8" x14ac:dyDescent="0.15">
      <c r="A8" s="160"/>
      <c r="B8" s="161"/>
      <c r="C8" s="162"/>
      <c r="D8" s="163">
        <v>232358</v>
      </c>
      <c r="E8" s="164"/>
      <c r="F8" s="165">
        <v>128378</v>
      </c>
      <c r="G8" s="166"/>
      <c r="H8" s="167"/>
    </row>
    <row r="9" spans="1:8" x14ac:dyDescent="0.15">
      <c r="A9" s="148" t="s">
        <v>524</v>
      </c>
      <c r="B9" s="153"/>
      <c r="C9" s="154"/>
      <c r="D9" s="155">
        <v>477628</v>
      </c>
      <c r="E9" s="156"/>
      <c r="F9" s="157">
        <v>282256</v>
      </c>
      <c r="G9" s="158"/>
      <c r="H9" s="159"/>
    </row>
    <row r="10" spans="1:8" x14ac:dyDescent="0.15">
      <c r="A10" s="160"/>
      <c r="B10" s="161"/>
      <c r="C10" s="162"/>
      <c r="D10" s="163">
        <v>249297</v>
      </c>
      <c r="E10" s="164"/>
      <c r="F10" s="165">
        <v>145453</v>
      </c>
      <c r="G10" s="166"/>
      <c r="H10" s="167"/>
    </row>
    <row r="11" spans="1:8" x14ac:dyDescent="0.15">
      <c r="A11" s="148" t="s">
        <v>525</v>
      </c>
      <c r="B11" s="153"/>
      <c r="C11" s="154"/>
      <c r="D11" s="155">
        <v>420295</v>
      </c>
      <c r="E11" s="156"/>
      <c r="F11" s="157">
        <v>295341</v>
      </c>
      <c r="G11" s="158"/>
      <c r="H11" s="159"/>
    </row>
    <row r="12" spans="1:8" x14ac:dyDescent="0.15">
      <c r="A12" s="160"/>
      <c r="B12" s="161"/>
      <c r="C12" s="168"/>
      <c r="D12" s="163">
        <v>169984</v>
      </c>
      <c r="E12" s="164"/>
      <c r="F12" s="165">
        <v>137402</v>
      </c>
      <c r="G12" s="166"/>
      <c r="H12" s="167"/>
    </row>
    <row r="13" spans="1:8" x14ac:dyDescent="0.15">
      <c r="A13" s="148"/>
      <c r="B13" s="153"/>
      <c r="C13" s="169"/>
      <c r="D13" s="170">
        <v>544200</v>
      </c>
      <c r="E13" s="171"/>
      <c r="F13" s="172">
        <v>284895</v>
      </c>
      <c r="G13" s="173"/>
      <c r="H13" s="159"/>
    </row>
    <row r="14" spans="1:8" x14ac:dyDescent="0.15">
      <c r="A14" s="160"/>
      <c r="B14" s="161"/>
      <c r="C14" s="162"/>
      <c r="D14" s="163">
        <v>215973</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5.74</v>
      </c>
      <c r="C19" s="174">
        <f>ROUND(VALUE(SUBSTITUTE(実質収支比率等に係る経年分析!G$48,"▲","-")),2)</f>
        <v>5.47</v>
      </c>
      <c r="D19" s="174">
        <f>ROUND(VALUE(SUBSTITUTE(実質収支比率等に係る経年分析!H$48,"▲","-")),2)</f>
        <v>5.15</v>
      </c>
      <c r="E19" s="174">
        <f>ROUND(VALUE(SUBSTITUTE(実質収支比率等に係る経年分析!I$48,"▲","-")),2)</f>
        <v>5.28</v>
      </c>
      <c r="F19" s="174">
        <f>ROUND(VALUE(SUBSTITUTE(実質収支比率等に係る経年分析!J$48,"▲","-")),2)</f>
        <v>5.35</v>
      </c>
    </row>
    <row r="20" spans="1:11" x14ac:dyDescent="0.15">
      <c r="A20" s="174" t="s">
        <v>53</v>
      </c>
      <c r="B20" s="174">
        <f>ROUND(VALUE(SUBSTITUTE(実質収支比率等に係る経年分析!F$47,"▲","-")),2)</f>
        <v>60.46</v>
      </c>
      <c r="C20" s="174">
        <f>ROUND(VALUE(SUBSTITUTE(実質収支比率等に係る経年分析!G$47,"▲","-")),2)</f>
        <v>63.47</v>
      </c>
      <c r="D20" s="174">
        <f>ROUND(VALUE(SUBSTITUTE(実質収支比率等に係る経年分析!H$47,"▲","-")),2)</f>
        <v>63.75</v>
      </c>
      <c r="E20" s="174">
        <f>ROUND(VALUE(SUBSTITUTE(実質収支比率等に係る経年分析!I$47,"▲","-")),2)</f>
        <v>63.92</v>
      </c>
      <c r="F20" s="174">
        <f>ROUND(VALUE(SUBSTITUTE(実質収支比率等に係る経年分析!J$47,"▲","-")),2)</f>
        <v>66.73</v>
      </c>
    </row>
    <row r="21" spans="1:11" x14ac:dyDescent="0.15">
      <c r="A21" s="174" t="s">
        <v>54</v>
      </c>
      <c r="B21" s="174">
        <f>IF(ISNUMBER(VALUE(SUBSTITUTE(実質収支比率等に係る経年分析!F$49,"▲","-"))),ROUND(VALUE(SUBSTITUTE(実質収支比率等に係る経年分析!F$49,"▲","-")),2),NA())</f>
        <v>-2.1</v>
      </c>
      <c r="C21" s="174">
        <f>IF(ISNUMBER(VALUE(SUBSTITUTE(実質収支比率等に係る経年分析!G$49,"▲","-"))),ROUND(VALUE(SUBSTITUTE(実質収支比率等に係る経年分析!G$49,"▲","-")),2),NA())</f>
        <v>4.03</v>
      </c>
      <c r="D21" s="174">
        <f>IF(ISNUMBER(VALUE(SUBSTITUTE(実質収支比率等に係る経年分析!H$49,"▲","-"))),ROUND(VALUE(SUBSTITUTE(実質収支比率等に係る経年分析!H$49,"▲","-")),2),NA())</f>
        <v>0.92</v>
      </c>
      <c r="E21" s="174">
        <f>IF(ISNUMBER(VALUE(SUBSTITUTE(実質収支比率等に係る経年分析!I$49,"▲","-"))),ROUND(VALUE(SUBSTITUTE(実質収支比率等に係る経年分析!I$49,"▲","-")),2),NA())</f>
        <v>-3.99</v>
      </c>
      <c r="F21" s="174">
        <f>IF(ISNUMBER(VALUE(SUBSTITUTE(実質収支比率等に係る経年分析!J$49,"▲","-"))),ROUND(VALUE(SUBSTITUTE(実質収支比率等に係る経年分析!J$49,"▲","-")),2),NA())</f>
        <v>0.06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ケーブルネットワーク事業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介護サービス事業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国民健康保険事業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電気事業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簡易水道事業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1.26</v>
      </c>
    </row>
    <row r="34" spans="1:16" x14ac:dyDescent="0.15">
      <c r="A34" s="175" t="str">
        <f>IF(連結実質赤字比率に係る赤字・黒字の構成分析!C$36="",NA(),連結実質赤字比率に係る赤字・黒字の構成分析!C$36)</f>
        <v>介護保険事業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5.13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5.26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5.32</v>
      </c>
    </row>
    <row r="36" spans="1:16" x14ac:dyDescent="0.15">
      <c r="A36" s="175" t="str">
        <f>IF(連結実質赤字比率に係る赤字・黒字の構成分析!C$34="",NA(),連結実質赤字比率に係る赤字・黒字の構成分析!C$34)</f>
        <v>国民健康保険病院事業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18.010000000000002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17.149999999999999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16.850000000000001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17.260000000000002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514</v>
      </c>
      <c r="E42" s="176"/>
      <c r="F42" s="176"/>
      <c r="G42" s="176">
        <f>'実質公債費比率（分子）の構造'!L$52</f>
        <v>544</v>
      </c>
      <c r="H42" s="176"/>
      <c r="I42" s="176"/>
      <c r="J42" s="176">
        <f>'実質公債費比率（分子）の構造'!M$52</f>
        <v>534</v>
      </c>
      <c r="K42" s="176"/>
      <c r="L42" s="176"/>
      <c r="M42" s="176">
        <f>'実質公債費比率（分子）の構造'!N$52</f>
        <v>529</v>
      </c>
      <c r="N42" s="176"/>
      <c r="O42" s="176"/>
      <c r="P42" s="176">
        <f>'実質公債費比率（分子）の構造'!O$52</f>
        <v>520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6</v>
      </c>
      <c r="C45" s="176"/>
      <c r="D45" s="176"/>
      <c r="E45" s="176">
        <f>'実質公債費比率（分子）の構造'!L$49</f>
        <v>4</v>
      </c>
      <c r="F45" s="176"/>
      <c r="G45" s="176"/>
      <c r="H45" s="176">
        <f>'実質公債費比率（分子）の構造'!M$49</f>
        <v>4</v>
      </c>
      <c r="I45" s="176"/>
      <c r="J45" s="176"/>
      <c r="K45" s="176">
        <f>'実質公債費比率（分子）の構造'!N$49</f>
        <v>4</v>
      </c>
      <c r="L45" s="176"/>
      <c r="M45" s="176"/>
      <c r="N45" s="176">
        <f>'実質公債費比率（分子）の構造'!O$49</f>
        <v>2</v>
      </c>
      <c r="O45" s="176"/>
      <c r="P45" s="176"/>
    </row>
    <row r="46" spans="1:16" x14ac:dyDescent="0.15">
      <c r="A46" s="176" t="s">
        <v>64</v>
      </c>
      <c r="B46" s="176">
        <f>'実質公債費比率（分子）の構造'!K$48</f>
        <v>52</v>
      </c>
      <c r="C46" s="176"/>
      <c r="D46" s="176"/>
      <c r="E46" s="176">
        <f>'実質公債費比率（分子）の構造'!L$48</f>
        <v>54</v>
      </c>
      <c r="F46" s="176"/>
      <c r="G46" s="176"/>
      <c r="H46" s="176">
        <f>'実質公債費比率（分子）の構造'!M$48</f>
        <v>52</v>
      </c>
      <c r="I46" s="176"/>
      <c r="J46" s="176"/>
      <c r="K46" s="176">
        <f>'実質公債費比率（分子）の構造'!N$48</f>
        <v>59</v>
      </c>
      <c r="L46" s="176"/>
      <c r="M46" s="176"/>
      <c r="N46" s="176">
        <f>'実質公債費比率（分子）の構造'!O$48</f>
        <v>57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718</v>
      </c>
      <c r="C49" s="176"/>
      <c r="D49" s="176"/>
      <c r="E49" s="176">
        <f>'実質公債費比率（分子）の構造'!L$45</f>
        <v>755</v>
      </c>
      <c r="F49" s="176"/>
      <c r="G49" s="176"/>
      <c r="H49" s="176">
        <f>'実質公債費比率（分子）の構造'!M$45</f>
        <v>741</v>
      </c>
      <c r="I49" s="176"/>
      <c r="J49" s="176"/>
      <c r="K49" s="176">
        <f>'実質公債費比率（分子）の構造'!N$45</f>
        <v>718</v>
      </c>
      <c r="L49" s="176"/>
      <c r="M49" s="176"/>
      <c r="N49" s="176">
        <f>'実質公債費比率（分子）の構造'!O$45</f>
        <v>735</v>
      </c>
      <c r="O49" s="176"/>
      <c r="P49" s="176"/>
    </row>
    <row r="50" spans="1:16" x14ac:dyDescent="0.15">
      <c r="A50" s="176" t="s">
        <v>67</v>
      </c>
      <c r="B50" s="176" t="e">
        <f>NA()</f>
        <v>#N/A</v>
      </c>
      <c r="C50" s="176">
        <f>IF(ISNUMBER('実質公債費比率（分子）の構造'!K$53),'実質公債費比率（分子）の構造'!K$53,NA())</f>
        <v>262</v>
      </c>
      <c r="D50" s="176" t="e">
        <f>NA()</f>
        <v>#N/A</v>
      </c>
      <c r="E50" s="176" t="e">
        <f>NA()</f>
        <v>#N/A</v>
      </c>
      <c r="F50" s="176">
        <f>IF(ISNUMBER('実質公債費比率（分子）の構造'!L$53),'実質公債費比率（分子）の構造'!L$53,NA())</f>
        <v>269</v>
      </c>
      <c r="G50" s="176" t="e">
        <f>NA()</f>
        <v>#N/A</v>
      </c>
      <c r="H50" s="176" t="e">
        <f>NA()</f>
        <v>#N/A</v>
      </c>
      <c r="I50" s="176">
        <f>IF(ISNUMBER('実質公債費比率（分子）の構造'!M$53),'実質公債費比率（分子）の構造'!M$53,NA())</f>
        <v>263</v>
      </c>
      <c r="J50" s="176" t="e">
        <f>NA()</f>
        <v>#N/A</v>
      </c>
      <c r="K50" s="176" t="e">
        <f>NA()</f>
        <v>#N/A</v>
      </c>
      <c r="L50" s="176">
        <f>IF(ISNUMBER('実質公債費比率（分子）の構造'!N$53),'実質公債費比率（分子）の構造'!N$53,NA())</f>
        <v>252</v>
      </c>
      <c r="M50" s="176" t="e">
        <f>NA()</f>
        <v>#N/A</v>
      </c>
      <c r="N50" s="176" t="e">
        <f>NA()</f>
        <v>#N/A</v>
      </c>
      <c r="O50" s="176">
        <f>IF(ISNUMBER('実質公債費比率（分子）の構造'!O$53),'実質公債費比率（分子）の構造'!O$53,NA())</f>
        <v>274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4677</v>
      </c>
      <c r="E56" s="175"/>
      <c r="F56" s="175"/>
      <c r="G56" s="175">
        <f>'将来負担比率（分子）の構造'!J$52</f>
        <v>4668</v>
      </c>
      <c r="H56" s="175"/>
      <c r="I56" s="175"/>
      <c r="J56" s="175">
        <f>'将来負担比率（分子）の構造'!K$52</f>
        <v>4539</v>
      </c>
      <c r="K56" s="175"/>
      <c r="L56" s="175"/>
      <c r="M56" s="175">
        <f>'将来負担比率（分子）の構造'!L$52</f>
        <v>4481</v>
      </c>
      <c r="N56" s="175"/>
      <c r="O56" s="175"/>
      <c r="P56" s="175">
        <f>'将来負担比率（分子）の構造'!M$52</f>
        <v>4251</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3532</v>
      </c>
      <c r="E58" s="175"/>
      <c r="F58" s="175"/>
      <c r="G58" s="175">
        <f>'将来負担比率（分子）の構造'!J$50</f>
        <v>3844</v>
      </c>
      <c r="H58" s="175"/>
      <c r="I58" s="175"/>
      <c r="J58" s="175">
        <f>'将来負担比率（分子）の構造'!K$50</f>
        <v>4334</v>
      </c>
      <c r="K58" s="175"/>
      <c r="L58" s="175"/>
      <c r="M58" s="175">
        <f>'将来負担比率（分子）の構造'!L$50</f>
        <v>4243</v>
      </c>
      <c r="N58" s="175"/>
      <c r="O58" s="175"/>
      <c r="P58" s="175">
        <f>'将来負担比率（分子）の構造'!M$50</f>
        <v>4304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5</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1111</v>
      </c>
      <c r="C62" s="175"/>
      <c r="D62" s="175"/>
      <c r="E62" s="175">
        <f>'将来負担比率（分子）の構造'!J$45</f>
        <v>1102</v>
      </c>
      <c r="F62" s="175"/>
      <c r="G62" s="175"/>
      <c r="H62" s="175">
        <f>'将来負担比率（分子）の構造'!K$45</f>
        <v>1101</v>
      </c>
      <c r="I62" s="175"/>
      <c r="J62" s="175"/>
      <c r="K62" s="175">
        <f>'将来負担比率（分子）の構造'!L$45</f>
        <v>1163</v>
      </c>
      <c r="L62" s="175"/>
      <c r="M62" s="175"/>
      <c r="N62" s="175">
        <f>'将来負担比率（分子）の構造'!M$45</f>
        <v>1183</v>
      </c>
      <c r="O62" s="175"/>
      <c r="P62" s="175"/>
    </row>
    <row r="63" spans="1:16" x14ac:dyDescent="0.15">
      <c r="A63" s="175" t="s">
        <v>34</v>
      </c>
      <c r="B63" s="175">
        <f>'将来負担比率（分子）の構造'!I$44</f>
        <v>15</v>
      </c>
      <c r="C63" s="175"/>
      <c r="D63" s="175"/>
      <c r="E63" s="175">
        <f>'将来負担比率（分子）の構造'!J$44</f>
        <v>10</v>
      </c>
      <c r="F63" s="175"/>
      <c r="G63" s="175"/>
      <c r="H63" s="175">
        <f>'将来負担比率（分子）の構造'!K$44</f>
        <v>6</v>
      </c>
      <c r="I63" s="175"/>
      <c r="J63" s="175"/>
      <c r="K63" s="175">
        <f>'将来負担比率（分子）の構造'!L$44</f>
        <v>2</v>
      </c>
      <c r="L63" s="175"/>
      <c r="M63" s="175"/>
      <c r="N63" s="175">
        <f>'将来負担比率（分子）の構造'!M$44</f>
        <v>1</v>
      </c>
      <c r="O63" s="175"/>
      <c r="P63" s="175"/>
    </row>
    <row r="64" spans="1:16" x14ac:dyDescent="0.15">
      <c r="A64" s="175" t="s">
        <v>33</v>
      </c>
      <c r="B64" s="175">
        <f>'将来負担比率（分子）の構造'!I$43</f>
        <v>545</v>
      </c>
      <c r="C64" s="175"/>
      <c r="D64" s="175"/>
      <c r="E64" s="175">
        <f>'将来負担比率（分子）の構造'!J$43</f>
        <v>475</v>
      </c>
      <c r="F64" s="175"/>
      <c r="G64" s="175"/>
      <c r="H64" s="175">
        <f>'将来負担比率（分子）の構造'!K$43</f>
        <v>409</v>
      </c>
      <c r="I64" s="175"/>
      <c r="J64" s="175"/>
      <c r="K64" s="175">
        <f>'将来負担比率（分子）の構造'!L$43</f>
        <v>401</v>
      </c>
      <c r="L64" s="175"/>
      <c r="M64" s="175"/>
      <c r="N64" s="175">
        <f>'将来負担比率（分子）の構造'!M$43</f>
        <v>354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6085</v>
      </c>
      <c r="C66" s="175"/>
      <c r="D66" s="175"/>
      <c r="E66" s="175">
        <f>'将来負担比率（分子）の構造'!J$41</f>
        <v>6096</v>
      </c>
      <c r="F66" s="175"/>
      <c r="G66" s="175"/>
      <c r="H66" s="175">
        <f>'将来負担比率（分子）の構造'!K$41</f>
        <v>5886</v>
      </c>
      <c r="I66" s="175"/>
      <c r="J66" s="175"/>
      <c r="K66" s="175">
        <f>'将来負担比率（分子）の構造'!L$41</f>
        <v>5751</v>
      </c>
      <c r="L66" s="175"/>
      <c r="M66" s="175"/>
      <c r="N66" s="175">
        <f>'将来負担比率（分子）の構造'!M$41</f>
        <v>5366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2015</v>
      </c>
      <c r="C72" s="179">
        <f>基金残高に係る経年分析!G55</f>
        <v>1973</v>
      </c>
      <c r="D72" s="179">
        <f>基金残高に係る経年分析!H55</f>
        <v>2055</v>
      </c>
    </row>
    <row r="73" spans="1:16" x14ac:dyDescent="0.15">
      <c r="A73" s="178" t="s">
        <v>74</v>
      </c>
      <c r="B73" s="179">
        <f>基金残高に係る経年分析!F56</f>
        <v>691</v>
      </c>
      <c r="C73" s="179">
        <f>基金残高に係る経年分析!G56</f>
        <v>691</v>
      </c>
      <c r="D73" s="179">
        <f>基金残高に係る経年分析!H56</f>
        <v>703</v>
      </c>
    </row>
    <row r="74" spans="1:16" x14ac:dyDescent="0.15">
      <c r="A74" s="178" t="s">
        <v>75</v>
      </c>
      <c r="B74" s="179">
        <f>基金残高に係る経年分析!F57</f>
        <v>1726</v>
      </c>
      <c r="C74" s="179">
        <f>基金残高に係る経年分析!G57</f>
        <v>1699</v>
      </c>
      <c r="D74" s="179">
        <f>基金残高に係る経年分析!H57</f>
        <v>1685</v>
      </c>
    </row>
  </sheetData>
  <sheetProtection algorithmName="SHA-512" hashValue="prdkzB8bFmikOseCUv0H5Gx+G1g93jjYHjxsGhpWDVG7gJiQRUY3AcskpqBtMJo7PdMLQzjwqdJAAljOItiusw==" saltValue="MoiIFyvIOubN/BPy8g7R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梅北　実利</cp:lastModifiedBy>
  <cp:lastPrinted>2025-03-07T07:08:33Z</cp:lastPrinted>
  <dcterms:created xsi:type="dcterms:W3CDTF">2025-02-19T05:31:01Z</dcterms:created>
  <dcterms:modified xsi:type="dcterms:W3CDTF">2025-03-18T08:21:52Z</dcterms:modified>
  <cp:category/>
</cp:coreProperties>
</file>