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1.9\共有\総務課のみ\財政係\財政部門\調査フォルダ\R2\20210303〆切 財政状況資料集\"/>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BE34" i="10" s="1"/>
  <c r="BE35" i="10" l="1"/>
  <c r="BW34" i="10"/>
  <c r="BW35" i="10" s="1"/>
  <c r="BW36" i="10" s="1"/>
  <c r="BW37" i="10" s="1"/>
  <c r="BW38" i="10" s="1"/>
  <c r="BW39" i="10" s="1"/>
  <c r="BW40" i="10" s="1"/>
  <c r="BW41" i="10" s="1"/>
  <c r="BW42" i="10" s="1"/>
  <c r="CO34" i="10" s="1"/>
  <c r="CO35" i="10" s="1"/>
</calcChain>
</file>

<file path=xl/sharedStrings.xml><?xml version="1.0" encoding="utf-8"?>
<sst xmlns="http://schemas.openxmlformats.org/spreadsheetml/2006/main" count="1148" uniqueCount="611">
  <si>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</si>
  <si>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</si>
  <si>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</si>
  <si>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</si>
  <si>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</si>
  <si>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</si>
  <si>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</si>
  <si>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</si>
  <si>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</si>
  <si>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</si>
  <si>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</si>
  <si>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</si>
  <si>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</si>
  <si>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</si>
  <si>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</si>
  <si>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</si>
  <si>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</si>
  <si>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</si>
  <si>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</si>
  <si>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</si>
  <si>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</si>
  <si>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</si>
  <si>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</si>
  <si>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</si>
  <si>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</si>
  <si>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</si>
  <si>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</si>
  <si>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</si>
  <si>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</si>
  <si>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</si>
  <si>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</si>
  <si>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</si>
  <si>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</si>
  <si>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</si>
  <si>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</si>
  <si>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</si>
  <si>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</si>
  <si>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</si>
  <si>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</si>
  <si>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</si>
  <si>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</si>
  <si>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</si>
  <si>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</si>
  <si>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</si>
  <si>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</si>
  <si>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</si>
  <si>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</si>
  <si>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</si>
  <si>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</si>
  <si>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</si>
  <si>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</si>
  <si>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</si>
  <si>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</si>
  <si>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</si>
  <si>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</si>
  <si>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</si>
  <si>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</si>
  <si>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</si>
  <si>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</si>
  <si>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</si>
  <si>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</si>
  <si>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</si>
  <si>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</si>
  <si>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</si>
  <si>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</si>
  <si>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</si>
  <si>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</si>
  <si>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</si>
  <si>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</si>
  <si>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</si>
  <si>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</si>
  <si>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</si>
  <si>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</si>
  <si>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</si>
  <si>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</si>
  <si>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</si>
  <si>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</si>
  <si>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</si>
  <si>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</si>
  <si>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</si>
  <si>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</si>
  <si>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</si>
  <si>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</si>
  <si>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</si>
  <si>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</si>
  <si>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</si>
  <si>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</si>
  <si>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</si>
  <si>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</si>
  <si>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</si>
  <si>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</si>
  <si>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</si>
  <si>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</si>
  <si>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</si>
  <si>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</si>
  <si>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</si>
  <si>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</si>
  <si>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</si>
  <si>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</si>
  <si>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</si>
  <si>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</si>
  <si>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</si>
  <si>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</si>
  <si>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</si>
  <si>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</si>
  <si>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</si>
  <si>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</si>
  <si>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</si>
  <si>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</si>
  <si>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</si>
  <si>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</si>
  <si>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</si>
  <si>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</si>
  <si>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</si>
  <si>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</si>
  <si>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</si>
  <si>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</si>
  <si>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</si>
  <si>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</si>
  <si>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</si>
  <si>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</si>
  <si>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</si>
  <si>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</si>
  <si>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</si>
  <si>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</si>
  <si>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</si>
  <si>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</si>
  <si>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</si>
  <si>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</si>
  <si>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</si>
  <si>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</si>
  <si>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</si>
  <si>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</si>
  <si>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</si>
  <si>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</si>
  <si>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</si>
  <si>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</si>
  <si>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</si>
  <si>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</si>
  <si>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</si>
  <si>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</si>
  <si>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</si>
  <si>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</si>
  <si>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</si>
  <si>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</si>
  <si>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</si>
  <si>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</si>
  <si>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</si>
  <si>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</si>
  <si>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</si>
  <si>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</si>
  <si>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</si>
  <si>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</si>
  <si>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</si>
  <si>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</si>
  <si>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</si>
  <si>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</si>
  <si>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</si>
  <si>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</si>
  <si>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</si>
  <si>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</si>
  <si>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</si>
  <si>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</si>
  <si>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</si>
  <si>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</si>
  <si>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</si>
  <si>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</si>
  <si>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</si>
  <si>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</si>
  <si>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</si>
  <si>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</si>
  <si>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</si>
  <si>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</si>
  <si>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</si>
  <si>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</si>
  <si>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</si>
  <si>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</si>
  <si>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</si>
  <si>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</si>
  <si>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</si>
  <si>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</si>
  <si>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</si>
  <si>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</si>
  <si>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</si>
  <si>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</si>
  <si>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</si>
  <si>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</si>
  <si>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</si>
  <si>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</si>
  <si>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</si>
  <si>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</si>
  <si>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</si>
  <si>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</si>
  <si>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</si>
  <si>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</si>
  <si>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</si>
  <si>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</si>
  <si>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</si>
  <si>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</si>
  <si>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</si>
  <si>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</si>
  <si>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</si>
  <si>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</si>
  <si>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</si>
  <si>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</si>
  <si>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</si>
  <si>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</si>
  <si>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</si>
  <si>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</si>
  <si>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</si>
  <si>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</si>
  <si>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</si>
  <si>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</si>
  <si>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</si>
  <si>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</si>
  <si>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宮崎県椎葉村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</si>
  <si>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</si>
  <si>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</si>
  <si>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</si>
  <si>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</si>
  <si>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</si>
  <si>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</si>
  <si>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</si>
  <si>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</si>
  <si>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</si>
  <si>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</si>
  <si>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</si>
  <si>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</si>
  <si>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</si>
  <si>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</si>
  <si>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</si>
  <si>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</si>
  <si>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</si>
  <si>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</si>
  <si>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</si>
  <si>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</si>
  <si>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</si>
  <si>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</si>
  <si>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</si>
  <si>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</si>
  <si>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</si>
  <si>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</si>
  <si>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</si>
  <si>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</si>
  <si>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</si>
  <si>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</si>
  <si>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</si>
  <si>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</si>
  <si>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</si>
  <si>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</si>
  <si>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</si>
  <si>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</si>
  <si>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</si>
  <si>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</si>
  <si>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</si>
  <si>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</si>
  <si>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</si>
  <si>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</si>
  <si>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</si>
  <si>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</si>
  <si>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</si>
  <si>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</si>
  <si>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</si>
  <si>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</si>
  <si>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</si>
  <si>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</si>
  <si>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</si>
  <si>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</si>
  <si>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</si>
  <si>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</si>
  <si>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</si>
  <si>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</si>
  <si>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</si>
  <si>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</si>
  <si>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</si>
  <si>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</si>
  <si>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</si>
  <si>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</si>
  <si>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</si>
  <si>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</si>
  <si>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</si>
  <si>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</si>
  <si>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</si>
  <si>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</si>
  <si>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</si>
  <si>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</si>
  <si>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</si>
  <si>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</si>
  <si>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</si>
  <si>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</si>
  <si>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</si>
  <si>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</si>
  <si>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</si>
  <si>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</si>
  <si>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</si>
  <si>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</si>
  <si>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</si>
  <si>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</si>
  <si>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</si>
  <si>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</si>
  <si>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</si>
  <si>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</si>
  <si>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</si>
  <si>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</si>
  <si>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</si>
  <si>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</si>
  <si>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</si>
  <si>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</si>
  <si>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</si>
  <si>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</si>
  <si>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</si>
  <si>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</si>
  <si>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</si>
  <si>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</si>
  <si>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</si>
  <si>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</si>
  <si>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</si>
  <si>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</si>
  <si>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</si>
  <si>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</si>
  <si>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</si>
  <si>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</si>
  <si>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</si>
  <si>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</si>
  <si>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</si>
  <si>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</si>
  <si>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</si>
  <si>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</si>
  <si>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</si>
  <si>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</si>
  <si>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</si>
  <si>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</si>
  <si>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</si>
  <si>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</si>
  <si>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</si>
  <si>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</si>
  <si>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</si>
  <si>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</si>
  <si>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</si>
  <si>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</si>
  <si>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</si>
  <si>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</si>
  <si>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</si>
  <si>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</si>
  <si>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</si>
  <si>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</si>
  <si>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</si>
  <si>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</si>
  <si>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</si>
  <si>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</si>
  <si>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</si>
  <si>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</si>
  <si>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</si>
  <si>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</si>
  <si>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</si>
  <si>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</si>
  <si>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</si>
  <si>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</si>
  <si>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</si>
  <si>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</si>
  <si>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</si>
  <si>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</si>
  <si>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</si>
  <si>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</si>
  <si>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</si>
  <si>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</si>
  <si>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</si>
  <si>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宮崎県椎葉村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</si>
  <si>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</si>
  <si>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</si>
  <si>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</si>
  <si>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</si>
  <si>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</si>
  <si>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</si>
  <si>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</si>
  <si>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</si>
  <si>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</si>
  <si>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</si>
  <si>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</si>
  <si>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</si>
  <si>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</si>
  <si>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</si>
  <si>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</si>
  <si>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</si>
  <si>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</si>
  <si>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</si>
  <si>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</si>
  <si>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</si>
  <si>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</si>
  <si>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</si>
  <si>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</si>
  <si>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</si>
  <si>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</si>
  <si>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</si>
  <si>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</si>
  <si>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</si>
  <si>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</si>
  <si>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</si>
  <si>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</si>
  <si>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</si>
  <si>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</si>
  <si>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</si>
  <si>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</si>
  <si>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</si>
  <si>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</si>
  <si>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</si>
  <si>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</si>
  <si>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</si>
  <si>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</si>
  <si>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</si>
  <si>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</si>
  <si>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</si>
  <si>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</si>
  <si>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</si>
  <si>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</si>
  <si>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</si>
  <si>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</si>
  <si>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</si>
  <si>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</si>
  <si>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</si>
  <si>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</si>
  <si>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</si>
  <si>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</si>
  <si>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</si>
  <si>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</si>
  <si>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</si>
  <si>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</si>
  <si>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</si>
  <si>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</si>
  <si>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</si>
  <si>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</si>
  <si>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</si>
  <si>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</si>
  <si>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</si>
  <si>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</si>
  <si>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</si>
  <si>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</si>
  <si>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</si>
  <si>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</si>
  <si>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</si>
  <si>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</si>
  <si>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</si>
  <si>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</si>
  <si>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</si>
  <si>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</si>
  <si>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</si>
  <si>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</si>
  <si>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</si>
  <si>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</si>
  <si>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</si>
  <si>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</si>
  <si>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</si>
  <si>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</si>
  <si>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</si>
  <si>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</si>
  <si>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</si>
  <si>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</si>
  <si>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</si>
  <si>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</si>
  <si>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</si>
  <si>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</si>
  <si>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</si>
  <si>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</si>
  <si>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</si>
  <si>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</si>
  <si>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</si>
  <si>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</si>
  <si>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</si>
  <si>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</si>
  <si>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</si>
  <si>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</si>
  <si>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</si>
  <si>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</si>
  <si>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</si>
  <si>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</si>
  <si>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</si>
  <si>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</si>
  <si>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</si>
  <si>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</si>
  <si>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</si>
  <si>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</si>
  <si>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</si>
  <si>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国民健康保険病院事業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</si>
  <si>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</si>
  <si>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</si>
  <si>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</si>
  <si>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</si>
  <si>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</si>
  <si>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</si>
  <si>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</si>
  <si>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</si>
  <si>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</si>
  <si>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</si>
  <si>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</si>
  <si>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</si>
  <si>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</si>
  <si>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</si>
  <si>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</si>
  <si>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</si>
  <si>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</si>
  <si>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</si>
  <si>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</si>
  <si>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</si>
  <si>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</si>
  <si>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</si>
  <si>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</si>
  <si>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</si>
  <si>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</si>
  <si>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</si>
  <si>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</si>
  <si>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</si>
  <si>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</si>
  <si>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</si>
  <si>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</si>
  <si>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</si>
  <si>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</si>
  <si>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</si>
  <si>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</si>
  <si>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</si>
  <si>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</si>
  <si>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</si>
  <si>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</si>
  <si>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</si>
  <si>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</si>
  <si>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</si>
  <si>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</si>
  <si>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</si>
  <si>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</si>
  <si>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</si>
  <si>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</si>
  <si>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</si>
  <si>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</si>
  <si>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</si>
  <si>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</si>
  <si>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</si>
  <si>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</si>
  <si>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</si>
  <si>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</si>
  <si>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</si>
  <si>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</si>
  <si>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</si>
  <si>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</si>
  <si>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</si>
  <si>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</si>
  <si>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</si>
  <si>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</si>
  <si>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</si>
  <si>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</si>
  <si>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</si>
  <si>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</si>
  <si>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</si>
  <si>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</si>
  <si>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</si>
  <si>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</si>
  <si>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</si>
  <si>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</si>
  <si>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</si>
  <si>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</si>
  <si>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</si>
  <si>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</si>
  <si>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</si>
  <si>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</si>
  <si>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</si>
  <si>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</si>
  <si>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</si>
  <si>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</si>
  <si>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</si>
  <si>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</si>
  <si>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</si>
  <si>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</si>
  <si>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</si>
  <si>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9.18</t>
  </si>
  <si>
    <t>▲ 0.40</t>
  </si>
  <si>
    <t>▲ 4.72</t>
  </si>
  <si>
    <t>▲ 2.10</t>
  </si>
  <si>
    <t>国民健康保険病院事業</t>
  </si>
  <si>
    <t>一般会計</t>
  </si>
  <si>
    <t>電気事業</t>
  </si>
  <si>
    <t>介護保険事業</t>
  </si>
  <si>
    <t>国民健康保険事業</t>
  </si>
  <si>
    <t>簡易水道事業</t>
  </si>
  <si>
    <t>介護サービス事業</t>
  </si>
  <si>
    <t>ケーブルネットワーク事業</t>
  </si>
  <si>
    <t>▲ 1.28</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</si>
  <si>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</si>
  <si>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</si>
  <si>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</si>
  <si>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</si>
  <si>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</si>
  <si>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</si>
  <si>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</si>
  <si>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</si>
  <si>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</si>
  <si>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日向東臼杵広域連合</t>
    <rPh sb="0" eb="2">
      <t>ヒュウガ</t>
    </rPh>
    <rPh sb="2" eb="5">
      <t>ヒガシウスキ</t>
    </rPh>
    <rPh sb="5" eb="7">
      <t>コウイキ</t>
    </rPh>
    <rPh sb="7" eb="9">
      <t>レンゴウ</t>
    </rPh>
    <phoneticPr fontId="2"/>
  </si>
  <si>
    <t>入郷地区衛生組合</t>
    <rPh sb="0" eb="1">
      <t>イ</t>
    </rPh>
    <rPh sb="1" eb="2">
      <t>ゴウ</t>
    </rPh>
    <rPh sb="2" eb="4">
      <t>チク</t>
    </rPh>
    <rPh sb="4" eb="6">
      <t>エイセイ</t>
    </rPh>
    <rPh sb="6" eb="8">
      <t>クミアイ</t>
    </rPh>
    <phoneticPr fontId="2"/>
  </si>
  <si>
    <t>宮崎県北部広域行政事務組合（一般）</t>
    <rPh sb="0" eb="3">
      <t>ミヤザキケン</t>
    </rPh>
    <rPh sb="3" eb="5">
      <t>ホクブ</t>
    </rPh>
    <rPh sb="5" eb="7">
      <t>コウイキ</t>
    </rPh>
    <rPh sb="7" eb="9">
      <t>ギョウセイ</t>
    </rPh>
    <rPh sb="9" eb="11">
      <t>ジム</t>
    </rPh>
    <rPh sb="11" eb="13">
      <t>クミアイ</t>
    </rPh>
    <rPh sb="14" eb="16">
      <t>イッパン</t>
    </rPh>
    <phoneticPr fontId="2"/>
  </si>
  <si>
    <t>宮崎県北部広域行政事務組合（特別）</t>
    <rPh sb="0" eb="3">
      <t>ミヤザキケン</t>
    </rPh>
    <rPh sb="3" eb="5">
      <t>ホクブ</t>
    </rPh>
    <rPh sb="5" eb="7">
      <t>コウイキ</t>
    </rPh>
    <rPh sb="7" eb="9">
      <t>ギョウセイ</t>
    </rPh>
    <rPh sb="9" eb="11">
      <t>ジム</t>
    </rPh>
    <rPh sb="11" eb="13">
      <t>クミアイ</t>
    </rPh>
    <rPh sb="14" eb="16">
      <t>トクベツ</t>
    </rPh>
    <phoneticPr fontId="2"/>
  </si>
  <si>
    <t>後期高齢者医療広域連合（一般）</t>
    <rPh sb="0" eb="2">
      <t>コウキ</t>
    </rPh>
    <rPh sb="2" eb="5">
      <t>コウレイシャ</t>
    </rPh>
    <rPh sb="5" eb="7">
      <t>イリョウ</t>
    </rPh>
    <rPh sb="7" eb="9">
      <t>コウイキ</t>
    </rPh>
    <rPh sb="9" eb="11">
      <t>レンゴウ</t>
    </rPh>
    <rPh sb="12" eb="14">
      <t>イッパン</t>
    </rPh>
    <phoneticPr fontId="2"/>
  </si>
  <si>
    <t>後期高齢者医療広域連合（特別）</t>
    <rPh sb="0" eb="2">
      <t>コウキ</t>
    </rPh>
    <rPh sb="2" eb="5">
      <t>コウレイシャ</t>
    </rPh>
    <rPh sb="5" eb="7">
      <t>イリョウ</t>
    </rPh>
    <rPh sb="7" eb="9">
      <t>コウイキ</t>
    </rPh>
    <rPh sb="9" eb="11">
      <t>レンゴウ</t>
    </rPh>
    <rPh sb="12" eb="14">
      <t>トクベツ</t>
    </rPh>
    <phoneticPr fontId="2"/>
  </si>
  <si>
    <t>宮崎県市町村総合事務組合（一般）</t>
    <rPh sb="0" eb="3">
      <t>ミヤザキケン</t>
    </rPh>
    <rPh sb="3" eb="6">
      <t>シチョウソン</t>
    </rPh>
    <rPh sb="6" eb="8">
      <t>ソウゴウ</t>
    </rPh>
    <rPh sb="8" eb="10">
      <t>ジム</t>
    </rPh>
    <rPh sb="10" eb="12">
      <t>クミアイ</t>
    </rPh>
    <rPh sb="13" eb="15">
      <t>イッパン</t>
    </rPh>
    <phoneticPr fontId="2"/>
  </si>
  <si>
    <t>耳川広域森林組合</t>
    <rPh sb="0" eb="2">
      <t>ミミカワ</t>
    </rPh>
    <rPh sb="2" eb="4">
      <t>コウイキ</t>
    </rPh>
    <rPh sb="4" eb="6">
      <t>シンリン</t>
    </rPh>
    <rPh sb="6" eb="8">
      <t>クミアイ</t>
    </rPh>
    <phoneticPr fontId="2"/>
  </si>
  <si>
    <t>宮崎県林業公社</t>
    <rPh sb="0" eb="3">
      <t>ミヤザキケン</t>
    </rPh>
    <rPh sb="3" eb="5">
      <t>リンギョウ</t>
    </rPh>
    <rPh sb="5" eb="7">
      <t>コウシャ</t>
    </rPh>
    <phoneticPr fontId="2"/>
  </si>
  <si>
    <t>-</t>
    <phoneticPr fontId="2"/>
  </si>
  <si>
    <t>宮崎県市町村総合事務組合（特別：交通災害）</t>
    <rPh sb="0" eb="3">
      <t>ミヤザキケン</t>
    </rPh>
    <rPh sb="3" eb="6">
      <t>シチョウソン</t>
    </rPh>
    <rPh sb="6" eb="8">
      <t>ソウゴウ</t>
    </rPh>
    <rPh sb="8" eb="10">
      <t>ジム</t>
    </rPh>
    <rPh sb="10" eb="12">
      <t>クミアイ</t>
    </rPh>
    <rPh sb="13" eb="15">
      <t>トクベツ</t>
    </rPh>
    <rPh sb="16" eb="18">
      <t>コウツウ</t>
    </rPh>
    <rPh sb="18" eb="20">
      <t>サイガイ</t>
    </rPh>
    <phoneticPr fontId="2"/>
  </si>
  <si>
    <t>宮崎県市町村総合事務組合（特別：自治会館）</t>
    <rPh sb="0" eb="3">
      <t>ミヤザキケン</t>
    </rPh>
    <rPh sb="3" eb="6">
      <t>シチョウソン</t>
    </rPh>
    <rPh sb="6" eb="8">
      <t>ソウゴウ</t>
    </rPh>
    <rPh sb="8" eb="10">
      <t>ジム</t>
    </rPh>
    <rPh sb="10" eb="12">
      <t>クミアイ</t>
    </rPh>
    <rPh sb="13" eb="15">
      <t>トクベツ</t>
    </rPh>
    <rPh sb="16" eb="18">
      <t>ジチ</t>
    </rPh>
    <rPh sb="18" eb="20">
      <t>カイカン</t>
    </rPh>
    <phoneticPr fontId="2"/>
  </si>
  <si>
    <t>-</t>
    <phoneticPr fontId="2"/>
  </si>
  <si>
    <t>ふるさと振興基金</t>
    <rPh sb="4" eb="6">
      <t>シンコウ</t>
    </rPh>
    <rPh sb="6" eb="8">
      <t>キキン</t>
    </rPh>
    <phoneticPr fontId="5"/>
  </si>
  <si>
    <t>過疎地域自立促進基金</t>
    <rPh sb="0" eb="2">
      <t>カソ</t>
    </rPh>
    <rPh sb="2" eb="4">
      <t>チイキ</t>
    </rPh>
    <rPh sb="4" eb="6">
      <t>ジリツ</t>
    </rPh>
    <rPh sb="6" eb="8">
      <t>ソクシン</t>
    </rPh>
    <rPh sb="8" eb="10">
      <t>キキン</t>
    </rPh>
    <phoneticPr fontId="5"/>
  </si>
  <si>
    <t>地域福祉基金</t>
    <rPh sb="0" eb="2">
      <t>チイキ</t>
    </rPh>
    <rPh sb="2" eb="4">
      <t>フクシ</t>
    </rPh>
    <rPh sb="4" eb="6">
      <t>キキン</t>
    </rPh>
    <phoneticPr fontId="5"/>
  </si>
  <si>
    <t>公共施設等整備基金</t>
    <rPh sb="0" eb="2">
      <t>コウキョウ</t>
    </rPh>
    <rPh sb="2" eb="5">
      <t>シセツトウ</t>
    </rPh>
    <rPh sb="5" eb="7">
      <t>セイビ</t>
    </rPh>
    <rPh sb="7" eb="9">
      <t>キキン</t>
    </rPh>
    <phoneticPr fontId="5"/>
  </si>
  <si>
    <t>森林環境譲与税基金</t>
    <rPh sb="0" eb="2">
      <t>シンリン</t>
    </rPh>
    <rPh sb="2" eb="4">
      <t>カンキョウ</t>
    </rPh>
    <rPh sb="4" eb="7">
      <t>ジョウヨゼイ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</si>
</sst>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EE64-4949-8884-3D472F5E9F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604337</c:v>
                </c:pt>
                <c:pt idx="1">
                  <c:v>648917</c:v>
                </c:pt>
                <c:pt idx="2">
                  <c:v>471290</c:v>
                </c:pt>
                <c:pt idx="3">
                  <c:v>598815</c:v>
                </c:pt>
                <c:pt idx="4">
                  <c:v>733474</c:v>
                </c:pt>
              </c:numCache>
            </c:numRef>
          </c:val>
          <c:smooth val="0"/>
          <c:extLst xmlns:c16r2="http://schemas.microsoft.com/office/drawing/2015/06/chart">
            <c:ext xmlns:c16="http://schemas.microsoft.com/office/drawing/2014/chart" uri="{C3380CC4-5D6E-409C-BE32-E72D297353CC}">
              <c16:uniqueId val="{00000001-EE64-4949-8884-3D472F5E9FD6}"/>
            </c:ext>
          </c:extLst>
        </c:ser>
        <c:dLbls>
          <c:showLegendKey val="0"/>
          <c:showVal val="0"/>
          <c:showCatName val="0"/>
          <c:showSerName val="0"/>
          <c:showPercent val="0"/>
          <c:showBubbleSize val="0"/>
        </c:dLbls>
        <c:marker val="1"/>
        <c:smooth val="0"/>
        <c:axId val="391460720"/>
        <c:axId val="391461112"/>
      </c:lineChart>
      <c:catAx>
        <c:axId val="391460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461112"/>
        <c:crosses val="autoZero"/>
        <c:auto val="1"/>
        <c:lblAlgn val="ctr"/>
        <c:lblOffset val="100"/>
        <c:tickLblSkip val="1"/>
        <c:tickMarkSkip val="1"/>
        <c:noMultiLvlLbl val="0"/>
      </c:catAx>
      <c:valAx>
        <c:axId val="391461112"/>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1460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5.73</c:v>
                </c:pt>
                <c:pt idx="1">
                  <c:v>5.84</c:v>
                </c:pt>
                <c:pt idx="2">
                  <c:v>5.67</c:v>
                </c:pt>
                <c:pt idx="3">
                  <c:v>5.78</c:v>
                </c:pt>
                <c:pt idx="4">
                  <c:v>5.74</c:v>
                </c:pt>
              </c:numCache>
            </c:numRef>
          </c:val>
          <c:extLst xmlns:c16r2="http://schemas.microsoft.com/office/drawing/2015/06/chart">
            <c:ext xmlns:c16="http://schemas.microsoft.com/office/drawing/2014/chart" uri="{C3380CC4-5D6E-409C-BE32-E72D297353CC}">
              <c16:uniqueId val="{00000000-41DF-4902-A726-93153DC854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52.15</c:v>
                </c:pt>
                <c:pt idx="1">
                  <c:v>54.81</c:v>
                </c:pt>
                <c:pt idx="2">
                  <c:v>60.3</c:v>
                </c:pt>
                <c:pt idx="3">
                  <c:v>60.2</c:v>
                </c:pt>
                <c:pt idx="4">
                  <c:v>60.46</c:v>
                </c:pt>
              </c:numCache>
            </c:numRef>
          </c:val>
          <c:extLst xmlns:c16r2="http://schemas.microsoft.com/office/drawing/2015/06/chart">
            <c:ext xmlns:c16="http://schemas.microsoft.com/office/drawing/2014/chart" uri="{C3380CC4-5D6E-409C-BE32-E72D297353CC}">
              <c16:uniqueId val="{00000001-41DF-4902-A726-93153DC8545A}"/>
            </c:ext>
          </c:extLst>
        </c:ser>
        <c:dLbls>
          <c:showLegendKey val="0"/>
          <c:showVal val="0"/>
          <c:showCatName val="0"/>
          <c:showSerName val="0"/>
          <c:showPercent val="0"/>
          <c:showBubbleSize val="0"/>
        </c:dLbls>
        <c:gapWidth val="250"/>
        <c:overlap val="100"/>
        <c:axId val="391462680"/>
        <c:axId val="391463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-9.18</c:v>
                </c:pt>
                <c:pt idx="1">
                  <c:v>0.18</c:v>
                </c:pt>
                <c:pt idx="2">
                  <c:v>-0.4</c:v>
                </c:pt>
                <c:pt idx="3">
                  <c:v>-4.72</c:v>
                </c:pt>
                <c:pt idx="4">
                  <c:v>-2.1</c:v>
                </c:pt>
              </c:numCache>
            </c:numRef>
          </c:val>
          <c:smooth val="0"/>
          <c:extLst xmlns:c16r2="http://schemas.microsoft.com/office/drawing/2015/06/chart">
            <c:ext xmlns:c16="http://schemas.microsoft.com/office/drawing/2014/chart" uri="{C3380CC4-5D6E-409C-BE32-E72D297353CC}">
              <c16:uniqueId val="{00000002-41DF-4902-A726-93153DC8545A}"/>
            </c:ext>
          </c:extLst>
        </c:ser>
        <c:dLbls>
          <c:showLegendKey val="0"/>
          <c:showVal val="0"/>
          <c:showCatName val="0"/>
          <c:showSerName val="0"/>
          <c:showPercent val="0"/>
          <c:showBubbleSize val="0"/>
        </c:dLbls>
        <c:marker val="1"/>
        <c:smooth val="0"/>
        <c:axId val="391462680"/>
        <c:axId val="391463072"/>
      </c:lineChart>
      <c:catAx>
        <c:axId val="391462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1463072"/>
        <c:crosses val="autoZero"/>
        <c:auto val="1"/>
        <c:lblAlgn val="ctr"/>
        <c:lblOffset val="100"/>
        <c:tickLblSkip val="1"/>
        <c:tickMarkSkip val="1"/>
        <c:noMultiLvlLbl val="0"/>
      </c:catAx>
      <c:valAx>
        <c:axId val="39146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462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57C-41FD-95E3-96654A9037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57C-41FD-95E3-96654A90372E}"/>
            </c:ext>
          </c:extLst>
        </c:ser>
        <c:ser>
          <c:idx val="2"/>
          <c:order val="2"/>
          <c:tx>
            <c:strRef>
              <c:f>データシート!$A$29</c:f>
              <c:strCache>
                <c:ptCount val="1"/>
                <c:pt idx="0">
                  <c:v>ケーブルネットワーク事業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1.28</c:v>
                </c:pt>
                <c:pt idx="1">
                  <c:v>#N/A</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157C-41FD-95E3-96654A90372E}"/>
            </c:ext>
          </c:extLst>
        </c:ser>
        <c:ser>
          <c:idx val="3"/>
          <c:order val="3"/>
          <c:tx>
            <c:strRef>
              <c:f>データシート!$A$30</c:f>
              <c:strCache>
                <c:ptCount val="1"/>
                <c:pt idx="0">
                  <c:v>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157C-41FD-95E3-96654A90372E}"/>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157C-41FD-95E3-96654A90372E}"/>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0.33</c:v>
                </c:pt>
                <c:pt idx="2">
                  <c:v>#N/A</c:v>
                </c:pt>
                <c:pt idx="3">
                  <c:v>0.25</c:v>
                </c:pt>
                <c:pt idx="4">
                  <c:v>#N/A</c:v>
                </c:pt>
                <c:pt idx="5">
                  <c:v>0.32</c:v>
                </c:pt>
                <c:pt idx="6">
                  <c:v>#N/A</c:v>
                </c:pt>
                <c:pt idx="7">
                  <c:v>0.11</c:v>
                </c:pt>
                <c:pt idx="8">
                  <c:v>#N/A</c:v>
                </c:pt>
                <c:pt idx="9">
                  <c:v>0.06</c:v>
                </c:pt>
              </c:numCache>
            </c:numRef>
          </c:val>
          <c:extLst xmlns:c16r2="http://schemas.microsoft.com/office/drawing/2015/06/chart">
            <c:ext xmlns:c16="http://schemas.microsoft.com/office/drawing/2014/chart" uri="{C3380CC4-5D6E-409C-BE32-E72D297353CC}">
              <c16:uniqueId val="{00000005-157C-41FD-95E3-96654A90372E}"/>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0.12</c:v>
                </c:pt>
                <c:pt idx="4">
                  <c:v>#N/A</c:v>
                </c:pt>
                <c:pt idx="5">
                  <c:v>0.22</c:v>
                </c:pt>
                <c:pt idx="6">
                  <c:v>#N/A</c:v>
                </c:pt>
                <c:pt idx="7">
                  <c:v>0.3</c:v>
                </c:pt>
                <c:pt idx="8">
                  <c:v>#N/A</c:v>
                </c:pt>
                <c:pt idx="9">
                  <c:v>0.25</c:v>
                </c:pt>
              </c:numCache>
            </c:numRef>
          </c:val>
          <c:extLst xmlns:c16r2="http://schemas.microsoft.com/office/drawing/2015/06/chart">
            <c:ext xmlns:c16="http://schemas.microsoft.com/office/drawing/2014/chart" uri="{C3380CC4-5D6E-409C-BE32-E72D297353CC}">
              <c16:uniqueId val="{00000006-157C-41FD-95E3-96654A90372E}"/>
            </c:ext>
          </c:extLst>
        </c:ser>
        <c:ser>
          <c:idx val="7"/>
          <c:order val="7"/>
          <c:tx>
            <c:strRef>
              <c:f>データシート!$A$34</c:f>
              <c:strCache>
                <c:ptCount val="1"/>
                <c:pt idx="0">
                  <c:v>電気事業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3.19</c:v>
                </c:pt>
                <c:pt idx="2">
                  <c:v>#N/A</c:v>
                </c:pt>
                <c:pt idx="3">
                  <c:v>1.91</c:v>
                </c:pt>
                <c:pt idx="4">
                  <c:v>#N/A</c:v>
                </c:pt>
                <c:pt idx="5">
                  <c:v>0.8</c:v>
                </c:pt>
                <c:pt idx="6">
                  <c:v>#N/A</c:v>
                </c:pt>
                <c:pt idx="7">
                  <c:v>0.79</c:v>
                </c:pt>
                <c:pt idx="8">
                  <c:v>#N/A</c:v>
                </c:pt>
                <c:pt idx="9">
                  <c:v>0.8</c:v>
                </c:pt>
              </c:numCache>
            </c:numRef>
          </c:val>
          <c:extLst xmlns:c16r2="http://schemas.microsoft.com/office/drawing/2015/06/chart">
            <c:ext xmlns:c16="http://schemas.microsoft.com/office/drawing/2014/chart" uri="{C3380CC4-5D6E-409C-BE32-E72D297353CC}">
              <c16:uniqueId val="{00000007-157C-41FD-95E3-96654A9037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7.01</c:v>
                </c:pt>
                <c:pt idx="2">
                  <c:v>#N/A</c:v>
                </c:pt>
                <c:pt idx="3">
                  <c:v>5.82</c:v>
                </c:pt>
                <c:pt idx="4">
                  <c:v>#N/A</c:v>
                </c:pt>
                <c:pt idx="5">
                  <c:v>5.64</c:v>
                </c:pt>
                <c:pt idx="6">
                  <c:v>#N/A</c:v>
                </c:pt>
                <c:pt idx="7">
                  <c:v>5.76</c:v>
                </c:pt>
                <c:pt idx="8">
                  <c:v>#N/A</c:v>
                </c:pt>
                <c:pt idx="9">
                  <c:v>5.72</c:v>
                </c:pt>
              </c:numCache>
            </c:numRef>
          </c:val>
          <c:extLst xmlns:c16r2="http://schemas.microsoft.com/office/drawing/2015/06/chart">
            <c:ext xmlns:c16="http://schemas.microsoft.com/office/drawing/2014/chart" uri="{C3380CC4-5D6E-409C-BE32-E72D297353CC}">
              <c16:uniqueId val="{00000008-157C-41FD-95E3-96654A90372E}"/>
            </c:ext>
          </c:extLst>
        </c:ser>
        <c:ser>
          <c:idx val="9"/>
          <c:order val="9"/>
          <c:tx>
            <c:strRef>
              <c:f>データシート!$A$36</c:f>
              <c:strCache>
                <c:ptCount val="1"/>
                <c:pt idx="0">
                  <c:v>国民健康保険病院事業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17.95</c:v>
                </c:pt>
                <c:pt idx="2">
                  <c:v>#N/A</c:v>
                </c:pt>
                <c:pt idx="3">
                  <c:v>17.13</c:v>
                </c:pt>
                <c:pt idx="4">
                  <c:v>#N/A</c:v>
                </c:pt>
                <c:pt idx="5">
                  <c:v>17.7</c:v>
                </c:pt>
                <c:pt idx="6">
                  <c:v>#N/A</c:v>
                </c:pt>
                <c:pt idx="7">
                  <c:v>18.059999999999999</c:v>
                </c:pt>
                <c:pt idx="8">
                  <c:v>#N/A</c:v>
                </c:pt>
                <c:pt idx="9">
                  <c:v>18.010000000000002</c:v>
                </c:pt>
              </c:numCache>
            </c:numRef>
          </c:val>
          <c:extLst xmlns:c16r2="http://schemas.microsoft.com/office/drawing/2015/06/chart">
            <c:ext xmlns:c16="http://schemas.microsoft.com/office/drawing/2014/chart" uri="{C3380CC4-5D6E-409C-BE32-E72D297353CC}">
              <c16:uniqueId val="{00000009-157C-41FD-95E3-96654A90372E}"/>
            </c:ext>
          </c:extLst>
        </c:ser>
        <c:dLbls>
          <c:showLegendKey val="0"/>
          <c:showVal val="0"/>
          <c:showCatName val="0"/>
          <c:showSerName val="0"/>
          <c:showPercent val="0"/>
          <c:showBubbleSize val="0"/>
        </c:dLbls>
        <c:gapWidth val="150"/>
        <c:overlap val="100"/>
        <c:axId val="401133856"/>
        <c:axId val="401134248"/>
      </c:barChart>
      <c:catAx>
        <c:axId val="40113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134248"/>
        <c:crosses val="autoZero"/>
        <c:auto val="1"/>
        <c:lblAlgn val="ctr"/>
        <c:lblOffset val="100"/>
        <c:tickLblSkip val="1"/>
        <c:tickMarkSkip val="1"/>
        <c:noMultiLvlLbl val="0"/>
      </c:catAx>
      <c:valAx>
        <c:axId val="401134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133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495</c:v>
                </c:pt>
                <c:pt idx="5">
                  <c:v>531</c:v>
                </c:pt>
                <c:pt idx="8">
                  <c:v>530</c:v>
                </c:pt>
                <c:pt idx="11">
                  <c:v>516</c:v>
                </c:pt>
                <c:pt idx="14">
                  <c:v>514</c:v>
                </c:pt>
              </c:numCache>
            </c:numRef>
          </c:val>
          <c:extLst xmlns:c16r2="http://schemas.microsoft.com/office/drawing/2015/06/chart">
            <c:ext xmlns:c16="http://schemas.microsoft.com/office/drawing/2014/chart" uri="{C3380CC4-5D6E-409C-BE32-E72D297353CC}">
              <c16:uniqueId val="{00000000-F77A-47A4-8E59-F5B87422CC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7A-47A4-8E59-F5B87422CC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77A-47A4-8E59-F5B87422CC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31</c:v>
                </c:pt>
                <c:pt idx="6">
                  <c:v>20</c:v>
                </c:pt>
                <c:pt idx="9">
                  <c:v>7</c:v>
                </c:pt>
                <c:pt idx="12">
                  <c:v>6</c:v>
                </c:pt>
              </c:numCache>
            </c:numRef>
          </c:val>
          <c:extLst xmlns:c16r2="http://schemas.microsoft.com/office/drawing/2015/06/chart">
            <c:ext xmlns:c16="http://schemas.microsoft.com/office/drawing/2014/chart" uri="{C3380CC4-5D6E-409C-BE32-E72D297353CC}">
              <c16:uniqueId val="{00000003-F77A-47A4-8E59-F5B87422CC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c:v>
                </c:pt>
                <c:pt idx="3">
                  <c:v>45</c:v>
                </c:pt>
                <c:pt idx="6">
                  <c:v>53</c:v>
                </c:pt>
                <c:pt idx="9">
                  <c:v>54</c:v>
                </c:pt>
                <c:pt idx="12">
                  <c:v>52</c:v>
                </c:pt>
              </c:numCache>
            </c:numRef>
          </c:val>
          <c:extLst xmlns:c16r2="http://schemas.microsoft.com/office/drawing/2015/06/chart">
            <c:ext xmlns:c16="http://schemas.microsoft.com/office/drawing/2014/chart" uri="{C3380CC4-5D6E-409C-BE32-E72D297353CC}">
              <c16:uniqueId val="{00000004-F77A-47A4-8E59-F5B87422CC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7A-47A4-8E59-F5B87422CC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7A-47A4-8E59-F5B87422CC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699</c:v>
                </c:pt>
                <c:pt idx="3">
                  <c:v>753</c:v>
                </c:pt>
                <c:pt idx="6">
                  <c:v>753</c:v>
                </c:pt>
                <c:pt idx="9">
                  <c:v>727</c:v>
                </c:pt>
                <c:pt idx="12">
                  <c:v>718</c:v>
                </c:pt>
              </c:numCache>
            </c:numRef>
          </c:val>
          <c:extLst xmlns:c16r2="http://schemas.microsoft.com/office/drawing/2015/06/chart">
            <c:ext xmlns:c16="http://schemas.microsoft.com/office/drawing/2014/chart" uri="{C3380CC4-5D6E-409C-BE32-E72D297353CC}">
              <c16:uniqueId val="{00000007-F77A-47A4-8E59-F5B87422CC5C}"/>
            </c:ext>
          </c:extLst>
        </c:ser>
        <c:dLbls>
          <c:showLegendKey val="0"/>
          <c:showVal val="0"/>
          <c:showCatName val="0"/>
          <c:showSerName val="0"/>
          <c:showPercent val="0"/>
          <c:showBubbleSize val="0"/>
        </c:dLbls>
        <c:gapWidth val="100"/>
        <c:overlap val="100"/>
        <c:axId val="401135032"/>
        <c:axId val="40113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283</c:v>
                </c:pt>
                <c:pt idx="2">
                  <c:v>#N/A</c:v>
                </c:pt>
                <c:pt idx="3">
                  <c:v>#N/A</c:v>
                </c:pt>
                <c:pt idx="4">
                  <c:v>298</c:v>
                </c:pt>
                <c:pt idx="5">
                  <c:v>#N/A</c:v>
                </c:pt>
                <c:pt idx="6">
                  <c:v>#N/A</c:v>
                </c:pt>
                <c:pt idx="7">
                  <c:v>296</c:v>
                </c:pt>
                <c:pt idx="8">
                  <c:v>#N/A</c:v>
                </c:pt>
                <c:pt idx="9">
                  <c:v>#N/A</c:v>
                </c:pt>
                <c:pt idx="10">
                  <c:v>272</c:v>
                </c:pt>
                <c:pt idx="11">
                  <c:v>#N/A</c:v>
                </c:pt>
                <c:pt idx="12">
                  <c:v>#N/A</c:v>
                </c:pt>
                <c:pt idx="13">
                  <c:v>262</c:v>
                </c:pt>
                <c:pt idx="14">
                  <c:v>#N/A</c:v>
                </c:pt>
              </c:numCache>
            </c:numRef>
          </c:val>
          <c:smooth val="0"/>
          <c:extLst xmlns:c16r2="http://schemas.microsoft.com/office/drawing/2015/06/chart">
            <c:ext xmlns:c16="http://schemas.microsoft.com/office/drawing/2014/chart" uri="{C3380CC4-5D6E-409C-BE32-E72D297353CC}">
              <c16:uniqueId val="{00000008-F77A-47A4-8E59-F5B87422CC5C}"/>
            </c:ext>
          </c:extLst>
        </c:ser>
        <c:dLbls>
          <c:showLegendKey val="0"/>
          <c:showVal val="0"/>
          <c:showCatName val="0"/>
          <c:showSerName val="0"/>
          <c:showPercent val="0"/>
          <c:showBubbleSize val="0"/>
        </c:dLbls>
        <c:marker val="1"/>
        <c:smooth val="0"/>
        <c:axId val="401135032"/>
        <c:axId val="401135424"/>
      </c:lineChart>
      <c:catAx>
        <c:axId val="40113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135424"/>
        <c:crosses val="autoZero"/>
        <c:auto val="1"/>
        <c:lblAlgn val="ctr"/>
        <c:lblOffset val="100"/>
        <c:tickLblSkip val="1"/>
        <c:tickMarkSkip val="1"/>
        <c:noMultiLvlLbl val="0"/>
      </c:catAx>
      <c:valAx>
        <c:axId val="40113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135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4545</c:v>
                </c:pt>
                <c:pt idx="5">
                  <c:v>4597</c:v>
                </c:pt>
                <c:pt idx="8">
                  <c:v>4515</c:v>
                </c:pt>
                <c:pt idx="11">
                  <c:v>4736</c:v>
                </c:pt>
                <c:pt idx="14">
                  <c:v>4677</c:v>
                </c:pt>
              </c:numCache>
            </c:numRef>
          </c:val>
          <c:extLst xmlns:c16r2="http://schemas.microsoft.com/office/drawing/2015/06/chart">
            <c:ext xmlns:c16="http://schemas.microsoft.com/office/drawing/2014/chart" uri="{C3380CC4-5D6E-409C-BE32-E72D297353CC}">
              <c16:uniqueId val="{00000000-FC87-4B87-927A-1337B437C2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C87-4B87-927A-1337B437C2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2822</c:v>
                </c:pt>
                <c:pt idx="5">
                  <c:v>3080</c:v>
                </c:pt>
                <c:pt idx="8">
                  <c:v>3210</c:v>
                </c:pt>
                <c:pt idx="11">
                  <c:v>3161</c:v>
                </c:pt>
                <c:pt idx="14">
                  <c:v>3532</c:v>
                </c:pt>
              </c:numCache>
            </c:numRef>
          </c:val>
          <c:extLst xmlns:c16r2="http://schemas.microsoft.com/office/drawing/2015/06/chart">
            <c:ext xmlns:c16="http://schemas.microsoft.com/office/drawing/2014/chart" uri="{C3380CC4-5D6E-409C-BE32-E72D297353CC}">
              <c16:uniqueId val="{00000002-FC87-4B87-927A-1337B437C2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C87-4B87-927A-1337B437C2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C87-4B87-927A-1337B437C2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5-FC87-4B87-927A-1337B437C2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1096</c:v>
                </c:pt>
                <c:pt idx="3">
                  <c:v>1040</c:v>
                </c:pt>
                <c:pt idx="6">
                  <c:v>954</c:v>
                </c:pt>
                <c:pt idx="9">
                  <c:v>1067</c:v>
                </c:pt>
                <c:pt idx="12">
                  <c:v>1111</c:v>
                </c:pt>
              </c:numCache>
            </c:numRef>
          </c:val>
          <c:extLst xmlns:c16r2="http://schemas.microsoft.com/office/drawing/2015/06/chart">
            <c:ext xmlns:c16="http://schemas.microsoft.com/office/drawing/2014/chart" uri="{C3380CC4-5D6E-409C-BE32-E72D297353CC}">
              <c16:uniqueId val="{00000006-FC87-4B87-927A-1337B437C2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78</c:v>
                </c:pt>
                <c:pt idx="3">
                  <c:v>47</c:v>
                </c:pt>
                <c:pt idx="6">
                  <c:v>40</c:v>
                </c:pt>
                <c:pt idx="9">
                  <c:v>21</c:v>
                </c:pt>
                <c:pt idx="12">
                  <c:v>15</c:v>
                </c:pt>
              </c:numCache>
            </c:numRef>
          </c:val>
          <c:extLst xmlns:c16r2="http://schemas.microsoft.com/office/drawing/2015/06/chart">
            <c:ext xmlns:c16="http://schemas.microsoft.com/office/drawing/2014/chart" uri="{C3380CC4-5D6E-409C-BE32-E72D297353CC}">
              <c16:uniqueId val="{00000007-FC87-4B87-927A-1337B437C2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597</c:v>
                </c:pt>
                <c:pt idx="3">
                  <c:v>516</c:v>
                </c:pt>
                <c:pt idx="6">
                  <c:v>493</c:v>
                </c:pt>
                <c:pt idx="9">
                  <c:v>538</c:v>
                </c:pt>
                <c:pt idx="12">
                  <c:v>545</c:v>
                </c:pt>
              </c:numCache>
            </c:numRef>
          </c:val>
          <c:extLst xmlns:c16r2="http://schemas.microsoft.com/office/drawing/2015/06/chart">
            <c:ext xmlns:c16="http://schemas.microsoft.com/office/drawing/2014/chart" uri="{C3380CC4-5D6E-409C-BE32-E72D297353CC}">
              <c16:uniqueId val="{00000008-FC87-4B87-927A-1337B437C2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C87-4B87-927A-1337B437C2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6088</c:v>
                </c:pt>
                <c:pt idx="3">
                  <c:v>6093</c:v>
                </c:pt>
                <c:pt idx="6">
                  <c:v>5850</c:v>
                </c:pt>
                <c:pt idx="9">
                  <c:v>5906</c:v>
                </c:pt>
                <c:pt idx="12">
                  <c:v>6085</c:v>
                </c:pt>
              </c:numCache>
            </c:numRef>
          </c:val>
          <c:extLst xmlns:c16r2="http://schemas.microsoft.com/office/drawing/2015/06/chart">
            <c:ext xmlns:c16="http://schemas.microsoft.com/office/drawing/2014/chart" uri="{C3380CC4-5D6E-409C-BE32-E72D297353CC}">
              <c16:uniqueId val="{0000000A-FC87-4B87-927A-1337B437C22B}"/>
            </c:ext>
          </c:extLst>
        </c:ser>
        <c:dLbls>
          <c:showLegendKey val="0"/>
          <c:showVal val="0"/>
          <c:showCatName val="0"/>
          <c:showSerName val="0"/>
          <c:showPercent val="0"/>
          <c:showBubbleSize val="0"/>
        </c:dLbls>
        <c:gapWidth val="100"/>
        <c:overlap val="100"/>
        <c:axId val="389862160"/>
        <c:axId val="389862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491</c:v>
                </c:pt>
                <c:pt idx="2">
                  <c:v>#N/A</c:v>
                </c:pt>
                <c:pt idx="3">
                  <c:v>#N/A</c:v>
                </c:pt>
                <c:pt idx="4">
                  <c:v>24</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C87-4B87-927A-1337B437C22B}"/>
            </c:ext>
          </c:extLst>
        </c:ser>
        <c:dLbls>
          <c:showLegendKey val="0"/>
          <c:showVal val="0"/>
          <c:showCatName val="0"/>
          <c:showSerName val="0"/>
          <c:showPercent val="0"/>
          <c:showBubbleSize val="0"/>
        </c:dLbls>
        <c:marker val="1"/>
        <c:smooth val="0"/>
        <c:axId val="389862160"/>
        <c:axId val="389862552"/>
      </c:lineChart>
      <c:catAx>
        <c:axId val="38986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862552"/>
        <c:crosses val="autoZero"/>
        <c:auto val="1"/>
        <c:lblAlgn val="ctr"/>
        <c:lblOffset val="100"/>
        <c:tickLblSkip val="1"/>
        <c:tickMarkSkip val="1"/>
        <c:noMultiLvlLbl val="0"/>
      </c:catAx>
      <c:valAx>
        <c:axId val="389862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6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1730</c:v>
                </c:pt>
                <c:pt idx="1">
                  <c:v>1680</c:v>
                </c:pt>
                <c:pt idx="2">
                  <c:v>1702</c:v>
                </c:pt>
              </c:numCache>
            </c:numRef>
          </c:val>
          <c:extLst xmlns:c16r2="http://schemas.microsoft.com/office/drawing/2015/06/chart">
            <c:ext xmlns:c16="http://schemas.microsoft.com/office/drawing/2014/chart" uri="{C3380CC4-5D6E-409C-BE32-E72D297353CC}">
              <c16:uniqueId val="{00000000-F94C-44E1-AE83-66AA0C26F8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618</c:v>
                </c:pt>
                <c:pt idx="1">
                  <c:v>618</c:v>
                </c:pt>
                <c:pt idx="2">
                  <c:v>619</c:v>
                </c:pt>
              </c:numCache>
            </c:numRef>
          </c:val>
          <c:extLst xmlns:c16r2="http://schemas.microsoft.com/office/drawing/2015/06/chart">
            <c:ext xmlns:c16="http://schemas.microsoft.com/office/drawing/2014/chart" uri="{C3380CC4-5D6E-409C-BE32-E72D297353CC}">
              <c16:uniqueId val="{00000001-F94C-44E1-AE83-66AA0C26F8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1171</c:v>
                </c:pt>
                <c:pt idx="1">
                  <c:v>1198</c:v>
                </c:pt>
                <c:pt idx="2">
                  <c:v>1244</c:v>
                </c:pt>
              </c:numCache>
            </c:numRef>
          </c:val>
          <c:extLst xmlns:c16r2="http://schemas.microsoft.com/office/drawing/2015/06/chart">
            <c:ext xmlns:c16="http://schemas.microsoft.com/office/drawing/2014/chart" uri="{C3380CC4-5D6E-409C-BE32-E72D297353CC}">
              <c16:uniqueId val="{00000002-F94C-44E1-AE83-66AA0C26F865}"/>
            </c:ext>
          </c:extLst>
        </c:ser>
        <c:dLbls>
          <c:showLegendKey val="0"/>
          <c:showVal val="0"/>
          <c:showCatName val="0"/>
          <c:showSerName val="0"/>
          <c:showPercent val="0"/>
          <c:showBubbleSize val="0"/>
        </c:dLbls>
        <c:gapWidth val="120"/>
        <c:overlap val="100"/>
        <c:axId val="389864120"/>
        <c:axId val="389864512"/>
      </c:barChart>
      <c:catAx>
        <c:axId val="38986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9864512"/>
        <c:crosses val="autoZero"/>
        <c:auto val="1"/>
        <c:lblAlgn val="ctr"/>
        <c:lblOffset val="100"/>
        <c:tickLblSkip val="1"/>
        <c:tickMarkSkip val="1"/>
        <c:noMultiLvlLbl val="0"/>
      </c:catAx>
      <c:valAx>
        <c:axId val="389864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986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実質公債費比率算出に係る分子については、前年度と比べ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9,298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千円の減となった。基準財政需要額は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2,248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千円の増となったが、元利償還金については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11,546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千円の減となったことが主な要因である。元利償還金については平成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年度借入臨時地方道整備事業債等の完済及び平成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年度借入過疎対策事業債の完済が主な要因である。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満期一括償還地方債の償還の財源として積み立てている現在基金はない。</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将来負担比率算出における分子は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57,852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・充当可能基金の増</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370,906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千円の増。新たに充当可能である国保準備基金及び地域福祉基金を加え</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ことにより充当可能基金が増となった。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宮崎県椎葉村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令和元年度末の基金残高は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3,564,379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67,900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財政調整基金の地方自治法第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の規定による基金繰入及び基金利子の積立、また過疎対策事業債（ソフト分）を起債し、過疎地域自立促進基金に積立を行ったことが増の主な要因である。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本村は主として、財政調整基金、ふるさと振興基金、過疎自立促進基金及び公共施設等整備基金に積立を行っている。財政調整基金については、基本的には地方自治法第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規定による基金繰入を実施し、財源不足の不足が生じたときの財源のため積立を行っている。ふるさと振興基金及び公共施設等整備基金については、将来予定されている大規模普通建設事業並びに公共施設整備維持管理経費の財源とするため計画的に積立を行っている。また、過疎自立促進基金については、過疎対策事業推進のため計画的な積立を行い、過疎対策事業実施の際の財源として充当を行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また、令和元年度より森林環境譲与税基金を創設し事業実施を展開している。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・ふるさと振興基金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本村における「自ら考え自ら行う地域づくり事業」にかかる経費に充当。</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・過疎自立促進基金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総合的な過疎対策事業を推進することにより、過疎地域からの脱却と住み心地の良い地域づくりを実現するための事業に充当。</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地域の福祉の向上に資する事業に充当。</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将来の公共施設の整備又は維持管理経費に充当。</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・森林環境譲与税基金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森林環境保全に資する事業に充当。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過疎対策事業債（ソフト分）を起債し、後年度事業に充当するため積立を行ったこと及び森林環境譲与税基金を創設したことが増の主な要因である。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基金を設置しており、将来当該基金を使用し事業を実施する見込みがある場合には計画的に予算に計上し積立を行っている。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令和元年度末の基金残高は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1,701,934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千円であり、前年度末比で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令和元年度の財源不足により繰入を行ったが、地方自治法第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の規定による基金繰入及び基金利子の積立がそれを上回ったことが増の要因である。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済事情の著しい変動並びに災害復旧及び緊急を要する大規模な土木、その他建設事業、地方債の繰上償還、その他財産取得等に財源の不足が生じたときの財源として当基金を設置している。積み立て方の考え方については、基本的には地方自治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の規定による基金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予算計上された基金利子を積み立てることとしている。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令和元年度末の基金残高は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618,651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千円であり、前年度末比で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基金利子の積立による増が要因である。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地方債の償還に必要な財源を確保し、地方債の適正な管理を行うことにより将来にわたる財政の健全な運営に資するため当基金を設置している。積立の考え方については、基本的には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地方債を繰上償還を行う際に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計画的に予算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計上をして積み立てることとしている。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2,751
537.29
6,407,288
6,126,508
161,523
2,815,054
6,085,278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前年度の財政力指数から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。今後も過疎化・少子高齢化等の影響により、基準財政収入額は年々減少していく見込みである。また、基準財政需要額においては交付税措置のある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減少傾向にあり、国勢調査人口が減となることから需要額においても減少していく見込みであり、財政力指数については横ばいか減少していくことが見込まれる。引き続き、徴収業務の強化で収入の安定確保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となる公債費や扶助費は減少したものの、人件費、補助費及び繰出金の増加額が上回ったことから全体で増となった。一方、分母となる経常一般財源等は、村税や自動車取得税交付金は減少したものの、地方譲与税（森林環境譲与税）の増加額が上回ったことから、全体で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。今後も普通交付税等の増減に影響されないよう、経常経費の抑制・縮減に努めていく。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63</xdr:row>
      <xdr:rowOff>142452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114800" y="1093575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63</xdr:row>
      <xdr:rowOff>134408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093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62019</xdr:rowOff>
    </xdr:from>
    <xdr:to>
      <xdr:col>15</xdr:col>
      <xdr:colOff>82550</xdr:colOff>
      <xdr:row>63</xdr:row>
      <xdr:rowOff>134408</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86336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66040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08633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108179</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23935</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83608</xdr:rowOff>
    </xdr:from>
    <xdr:to>
      <xdr:col>15</xdr:col>
      <xdr:colOff>133350</xdr:colOff>
      <xdr:row>64</xdr:row>
      <xdr:rowOff>13758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169985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97596</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人件費については非常勤職員数の増により決算額で</a:t>
          </a:r>
          <a:r>
            <a:rPr kumimoji="1" lang="en-US" altLang="ja-JP" sz="1300">
              <a:latin typeface="ＭＳ Ｐゴシック" panose="020B0600070205080204" pitchFamily="50" charset="-128"/>
              <a:ea typeface="ＭＳ Ｐゴシック" panose="020B0600070205080204" pitchFamily="50" charset="-128"/>
            </a:rPr>
            <a:t>11,129</a:t>
          </a:r>
          <a:r>
            <a:rPr kumimoji="1" lang="ja-JP" altLang="en-US" sz="1300">
              <a:latin typeface="ＭＳ Ｐゴシック" panose="020B0600070205080204" pitchFamily="50" charset="-128"/>
              <a:ea typeface="ＭＳ Ｐゴシック" panose="020B0600070205080204" pitchFamily="50" charset="-128"/>
            </a:rPr>
            <a:t>千円の増となった。また、物件費については交流拠点施設整備事業に係る書籍等の備品購入費の増により</a:t>
          </a:r>
          <a:r>
            <a:rPr kumimoji="1" lang="en-US" altLang="ja-JP" sz="1300">
              <a:latin typeface="ＭＳ Ｐゴシック" panose="020B0600070205080204" pitchFamily="50" charset="-128"/>
              <a:ea typeface="ＭＳ Ｐゴシック" panose="020B0600070205080204" pitchFamily="50" charset="-128"/>
            </a:rPr>
            <a:t>74,810</a:t>
          </a:r>
          <a:r>
            <a:rPr kumimoji="1" lang="ja-JP" altLang="en-US" sz="1300">
              <a:latin typeface="ＭＳ Ｐゴシック" panose="020B0600070205080204" pitchFamily="50" charset="-128"/>
              <a:ea typeface="ＭＳ Ｐゴシック" panose="020B0600070205080204" pitchFamily="50" charset="-128"/>
            </a:rPr>
            <a:t>千円増となったことで、決算額が昨年度と比較し増となった。今後も、大幅な増とならないように事務事業等の見直しを実施しながら、経費抑制に努めていく。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13467</xdr:rowOff>
    </xdr:from>
    <xdr:to>
      <xdr:col>23</xdr:col>
      <xdr:colOff>133350</xdr:colOff>
      <xdr:row>84</xdr:row>
      <xdr:rowOff>71329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114800" y="14415267"/>
          <a:ext cx="838200" cy="5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144906</xdr:rowOff>
    </xdr:from>
    <xdr:to>
      <xdr:col>19</xdr:col>
      <xdr:colOff>133350</xdr:colOff>
      <xdr:row>84</xdr:row>
      <xdr:rowOff>13467</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375256"/>
          <a:ext cx="889000" cy="4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131555</xdr:rowOff>
    </xdr:from>
    <xdr:to>
      <xdr:col>15</xdr:col>
      <xdr:colOff>82550</xdr:colOff>
      <xdr:row>83</xdr:row>
      <xdr:rowOff>144906</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361905"/>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114816</xdr:rowOff>
    </xdr:from>
    <xdr:to>
      <xdr:col>11</xdr:col>
      <xdr:colOff>31750</xdr:colOff>
      <xdr:row>83</xdr:row>
      <xdr:rowOff>131555</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345166"/>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20529</xdr:rowOff>
    </xdr:from>
    <xdr:to>
      <xdr:col>23</xdr:col>
      <xdr:colOff>184150</xdr:colOff>
      <xdr:row>84</xdr:row>
      <xdr:rowOff>122129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4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164056</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39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134117</xdr:rowOff>
    </xdr:from>
    <xdr:to>
      <xdr:col>19</xdr:col>
      <xdr:colOff>184150</xdr:colOff>
      <xdr:row>84</xdr:row>
      <xdr:rowOff>64267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3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49044</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45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94106</xdr:rowOff>
    </xdr:from>
    <xdr:to>
      <xdr:col>15</xdr:col>
      <xdr:colOff>133350</xdr:colOff>
      <xdr:row>84</xdr:row>
      <xdr:rowOff>24256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3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9033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41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80755</xdr:rowOff>
    </xdr:from>
    <xdr:to>
      <xdr:col>11</xdr:col>
      <xdr:colOff>82550</xdr:colOff>
      <xdr:row>84</xdr:row>
      <xdr:rowOff>10905</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3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167132</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39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64016</xdr:rowOff>
    </xdr:from>
    <xdr:to>
      <xdr:col>7</xdr:col>
      <xdr:colOff>31750</xdr:colOff>
      <xdr:row>83</xdr:row>
      <xdr:rowOff>165616</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2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150393</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38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依然として類似団体の水準を下回っているため、給与や手当等の適正化に努めながら、大きな変動がないよう縮減努力を行っていく。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53339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685434"/>
          <a:ext cx="8382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69427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468543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86</xdr:row>
      <xdr:rowOff>69427</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78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37254</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74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130404</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157904</xdr:rowOff>
    </xdr:from>
    <xdr:to>
      <xdr:col>68</xdr:col>
      <xdr:colOff>203200</xdr:colOff>
      <xdr:row>86</xdr:row>
      <xdr:rowOff>88054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98231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となった。職員数が増となり、また人口が減少したことが要因である。依然として類似団体との比較において大幅に上回っているが、本村は広大な面積を有するため小学校や保育所などの公共施設が各地に点在しており、統廃合も困難な状況である。今後も、行政大綱による職員配置の見直しや指定管理者制度の導入などで、長期的視点から定員管理等の改善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157299</xdr:rowOff>
    </xdr:from>
    <xdr:to>
      <xdr:col>81</xdr:col>
      <xdr:colOff>44450</xdr:colOff>
      <xdr:row>62</xdr:row>
      <xdr:rowOff>58928</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615749"/>
          <a:ext cx="838200" cy="7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122482</xdr:rowOff>
    </xdr:from>
    <xdr:to>
      <xdr:col>77</xdr:col>
      <xdr:colOff>44450</xdr:colOff>
      <xdr:row>61</xdr:row>
      <xdr:rowOff>157299</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580932"/>
          <a:ext cx="889000" cy="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122482</xdr:rowOff>
    </xdr:from>
    <xdr:to>
      <xdr:col>72</xdr:col>
      <xdr:colOff>203200</xdr:colOff>
      <xdr:row>61</xdr:row>
      <xdr:rowOff>136616</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4401800" y="10580932"/>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136616</xdr:rowOff>
    </xdr:from>
    <xdr:to>
      <xdr:col>68</xdr:col>
      <xdr:colOff>152400</xdr:colOff>
      <xdr:row>62</xdr:row>
      <xdr:rowOff>3773</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3512800" y="1059506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151655</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61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106499</xdr:rowOff>
    </xdr:from>
    <xdr:to>
      <xdr:col>77</xdr:col>
      <xdr:colOff>95250</xdr:colOff>
      <xdr:row>62</xdr:row>
      <xdr:rowOff>36649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21426</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71682</xdr:rowOff>
    </xdr:from>
    <xdr:to>
      <xdr:col>73</xdr:col>
      <xdr:colOff>44450</xdr:colOff>
      <xdr:row>62</xdr:row>
      <xdr:rowOff>1832</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53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158059</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6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85816</xdr:rowOff>
    </xdr:from>
    <xdr:to>
      <xdr:col>68</xdr:col>
      <xdr:colOff>203200</xdr:colOff>
      <xdr:row>62</xdr:row>
      <xdr:rowOff>15966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124423</xdr:rowOff>
    </xdr:from>
    <xdr:to>
      <xdr:col>64</xdr:col>
      <xdr:colOff>152400</xdr:colOff>
      <xdr:row>62</xdr:row>
      <xdr:rowOff>54573</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5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39350</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6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分子の元利償還金及び準元利償還金が減となり、分母の普通交付税の増が比率減少の要因である。今後は、過年度等の普通建設事業に充当した多額の地方債の元金償還が開始され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年度が実質公債費比率のピークになると分析する。今後も各数値には常に注意しながら地方債の適正な発行に努めていく。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131572</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3228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131572</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732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121920</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3035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78486</xdr:rowOff>
    </xdr:from>
    <xdr:to>
      <xdr:col>68</xdr:col>
      <xdr:colOff>152400</xdr:colOff>
      <xdr:row>42</xdr:row>
      <xdr:rowOff>102616</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727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27686</xdr:rowOff>
    </xdr:from>
    <xdr:to>
      <xdr:col>64</xdr:col>
      <xdr:colOff>152400</xdr:colOff>
      <xdr:row>42</xdr:row>
      <xdr:rowOff>129286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114063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将来負担比率については昨年度と同様、「数値なし」となった。今後もこの数値を維持するため、地方債発行及び基金の取崩しの抑制に努める。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153882</xdr:rowOff>
    </xdr:from>
    <xdr:to>
      <xdr:col>68</xdr:col>
      <xdr:colOff>152400</xdr:colOff>
      <xdr:row>15</xdr:row>
      <xdr:rowOff>63006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3512800" y="2382732"/>
          <a:ext cx="889000" cy="2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103082</xdr:rowOff>
    </xdr:from>
    <xdr:to>
      <xdr:col>68</xdr:col>
      <xdr:colOff>203200</xdr:colOff>
      <xdr:row>14</xdr:row>
      <xdr:rowOff>33232</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4351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18009</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020800" y="241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12206</xdr:rowOff>
    </xdr:from>
    <xdr:to>
      <xdr:col>64</xdr:col>
      <xdr:colOff>152400</xdr:colOff>
      <xdr:row>15</xdr:row>
      <xdr:rowOff>113806</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3462000" y="25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98583</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131800" y="267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2,751
537.29
6,407,288
6,126,508
161,523
2,815,054
6,085,278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となった。県平均を上回っている状況であることから、定員管理の適正化を図りながら抑制に努めていきたい。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9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69850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69850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ポイントの増となった。保育所運営費かかる臨時職員賃金の増、戸籍システム更改に伴うリース料の増及び平成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年度に更改した総合行政システムリース料の増が主な要因である。類似団体等の平均値を下回っている状況であるが、引き続き抑制・縮減に努めていく。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8890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870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127000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111760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78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児童手当支給対象者数の減に伴う児童手当の減及び、老人保護措置対象者数の減に伴う老人保護措置費の減が主な要因である。類似団体を下回っている状況ではあるが、高齢化等の影響で扶助費の節減は困難であるため、他事業の見直し等を行い節減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9359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114300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88900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介護給付費の増に伴う介護給付費繰出金の増及び、低所得者保険料軽減対象者増に伴う介護保険事業特別会計繰出金の増が主な要因である。類似団体と比較して平均値を下回っている状況であるので、今後も適正な執行管理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115570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370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111760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104140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934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111760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3004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64770</xdr:rowOff>
    </xdr:from>
    <xdr:to>
      <xdr:col>82</xdr:col>
      <xdr:colOff>158750</xdr:colOff>
      <xdr:row>54</xdr:row>
      <xdr:rowOff>166370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81297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ポイントの増となった。椎葉村社会福祉協議会運営補助金（人件費是正分）の増がが主な要因である。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今後も経常支出に係る補助費等の成果を検証しながら事業を実施していきたい。</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26416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49276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49276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67564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年度借入分の臨時地方道整備事業債や平成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分の過疎対策事業債の完済による公債費の減が主な要因である。今後は新たな元金償還が開始されることでポイントが増加することが見込まれるため、将来にわたって健全な財政運営を堅持できるよう、引き続き地方債発行の適正化に努めていき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100330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4543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100330</xdr:rowOff>
    </xdr:from>
    <xdr:to>
      <xdr:col>19</xdr:col>
      <xdr:colOff>187325</xdr:colOff>
      <xdr:row>78</xdr:row>
      <xdr:rowOff>104139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473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104139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xdr:rowOff>
    </xdr:from>
    <xdr:to>
      <xdr:col>11</xdr:col>
      <xdr:colOff>9525</xdr:colOff>
      <xdr:row>78</xdr:row>
      <xdr:rowOff>66039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33743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49530</xdr:rowOff>
    </xdr:from>
    <xdr:to>
      <xdr:col>20</xdr:col>
      <xdr:colOff>38100</xdr:colOff>
      <xdr:row>78</xdr:row>
      <xdr:rowOff>151130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135907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50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121920</xdr:rowOff>
    </xdr:from>
    <xdr:to>
      <xdr:col>6</xdr:col>
      <xdr:colOff>171450</xdr:colOff>
      <xdr:row>78</xdr:row>
      <xdr:rowOff>52070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36847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ポイント増となったが、依然類似団体の平均値を下回っている状況である。普通交付税等の依存財源の変動に大きく左右されることなく、全体的な経常経費の抑制に努め健全な財政運営を持続していきたい。</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75565</xdr:rowOff>
    </xdr:from>
    <xdr:to>
      <xdr:col>82</xdr:col>
      <xdr:colOff>107950</xdr:colOff>
      <xdr:row>75</xdr:row>
      <xdr:rowOff>95568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5671800" y="12934315"/>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72707</xdr:rowOff>
    </xdr:from>
    <xdr:to>
      <xdr:col>78</xdr:col>
      <xdr:colOff>69850</xdr:colOff>
      <xdr:row>75</xdr:row>
      <xdr:rowOff>75565</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4782800" y="1293145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49847</xdr:rowOff>
    </xdr:from>
    <xdr:to>
      <xdr:col>73</xdr:col>
      <xdr:colOff>180975</xdr:colOff>
      <xdr:row>75</xdr:row>
      <xdr:rowOff>72707</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29085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49847</xdr:rowOff>
    </xdr:from>
    <xdr:to>
      <xdr:col>69</xdr:col>
      <xdr:colOff>92075</xdr:colOff>
      <xdr:row>75</xdr:row>
      <xdr:rowOff>101282</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004800" y="12908597"/>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44768</xdr:rowOff>
    </xdr:from>
    <xdr:to>
      <xdr:col>82</xdr:col>
      <xdr:colOff>158750</xdr:colOff>
      <xdr:row>75</xdr:row>
      <xdr:rowOff>146368</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29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61295</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274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24765</xdr:rowOff>
    </xdr:from>
    <xdr:to>
      <xdr:col>78</xdr:col>
      <xdr:colOff>120650</xdr:colOff>
      <xdr:row>75</xdr:row>
      <xdr:rowOff>126365</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136542</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21907</xdr:rowOff>
    </xdr:from>
    <xdr:to>
      <xdr:col>74</xdr:col>
      <xdr:colOff>31750</xdr:colOff>
      <xdr:row>75</xdr:row>
      <xdr:rowOff>123507</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28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133684</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264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170497</xdr:rowOff>
    </xdr:from>
    <xdr:to>
      <xdr:col>69</xdr:col>
      <xdr:colOff>142875</xdr:colOff>
      <xdr:row>75</xdr:row>
      <xdr:rowOff>100647</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28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110824</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262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50482</xdr:rowOff>
    </xdr:from>
    <xdr:to>
      <xdr:col>65</xdr:col>
      <xdr:colOff>53975</xdr:colOff>
      <xdr:row>75</xdr:row>
      <xdr:rowOff>152082</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290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162259</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267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120557</xdr:rowOff>
    </xdr:from>
    <xdr:to>
      <xdr:col>29</xdr:col>
      <xdr:colOff>127000</xdr:colOff>
      <xdr:row>16</xdr:row>
      <xdr:rowOff>150931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2911382"/>
          <a:ext cx="647700" cy="30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150931</xdr:rowOff>
    </xdr:from>
    <xdr:to>
      <xdr:col>26</xdr:col>
      <xdr:colOff>50800</xdr:colOff>
      <xdr:row>16</xdr:row>
      <xdr:rowOff>159675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2941756"/>
          <a:ext cx="698500" cy="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159675</xdr:rowOff>
    </xdr:from>
    <xdr:to>
      <xdr:col>22</xdr:col>
      <xdr:colOff>114300</xdr:colOff>
      <xdr:row>17</xdr:row>
      <xdr:rowOff>31218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2950500"/>
          <a:ext cx="6985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31218</xdr:rowOff>
    </xdr:from>
    <xdr:to>
      <xdr:col>18</xdr:col>
      <xdr:colOff>177800</xdr:colOff>
      <xdr:row>17</xdr:row>
      <xdr:rowOff>43651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2993493"/>
          <a:ext cx="698500" cy="1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69757</xdr:rowOff>
    </xdr:from>
    <xdr:to>
      <xdr:col>29</xdr:col>
      <xdr:colOff>177800</xdr:colOff>
      <xdr:row>16</xdr:row>
      <xdr:rowOff>171357</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2860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86284</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7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100131</xdr:rowOff>
    </xdr:from>
    <xdr:to>
      <xdr:col>26</xdr:col>
      <xdr:colOff>101600</xdr:colOff>
      <xdr:row>17</xdr:row>
      <xdr:rowOff>30281</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289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40458</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65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108875</xdr:rowOff>
    </xdr:from>
    <xdr:to>
      <xdr:col>22</xdr:col>
      <xdr:colOff>165100</xdr:colOff>
      <xdr:row>17</xdr:row>
      <xdr:rowOff>39025</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289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49202</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6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151868</xdr:rowOff>
    </xdr:from>
    <xdr:to>
      <xdr:col>19</xdr:col>
      <xdr:colOff>38100</xdr:colOff>
      <xdr:row>17</xdr:row>
      <xdr:rowOff>82018</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2942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92195</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71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164301</xdr:rowOff>
    </xdr:from>
    <xdr:to>
      <xdr:col>15</xdr:col>
      <xdr:colOff>101600</xdr:colOff>
      <xdr:row>17</xdr:row>
      <xdr:rowOff>94451</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295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104628</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172270</xdr:rowOff>
    </xdr:from>
    <xdr:to>
      <xdr:col>29</xdr:col>
      <xdr:colOff>127000</xdr:colOff>
      <xdr:row>34</xdr:row>
      <xdr:rowOff>181422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6439720"/>
          <a:ext cx="647700" cy="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127236</xdr:rowOff>
    </xdr:from>
    <xdr:to>
      <xdr:col>26</xdr:col>
      <xdr:colOff>50800</xdr:colOff>
      <xdr:row>34</xdr:row>
      <xdr:rowOff>172270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394686"/>
          <a:ext cx="698500" cy="45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127236</xdr:rowOff>
    </xdr:from>
    <xdr:to>
      <xdr:col>22</xdr:col>
      <xdr:colOff>114300</xdr:colOff>
      <xdr:row>34</xdr:row>
      <xdr:rowOff>136921</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394686"/>
          <a:ext cx="698500" cy="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136921</xdr:rowOff>
    </xdr:from>
    <xdr:to>
      <xdr:col>18</xdr:col>
      <xdr:colOff>177800</xdr:colOff>
      <xdr:row>34</xdr:row>
      <xdr:rowOff>192311</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6404371"/>
          <a:ext cx="698500" cy="55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130622</xdr:rowOff>
    </xdr:from>
    <xdr:to>
      <xdr:col>29</xdr:col>
      <xdr:colOff>177800</xdr:colOff>
      <xdr:row>34</xdr:row>
      <xdr:rowOff>232222</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398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318599</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24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121470</xdr:rowOff>
    </xdr:from>
    <xdr:to>
      <xdr:col>26</xdr:col>
      <xdr:colOff>101600</xdr:colOff>
      <xdr:row>34</xdr:row>
      <xdr:rowOff>223070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38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233247</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1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76436</xdr:rowOff>
    </xdr:from>
    <xdr:to>
      <xdr:col>22</xdr:col>
      <xdr:colOff>165100</xdr:colOff>
      <xdr:row>34</xdr:row>
      <xdr:rowOff>178036</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34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188213</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11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86121</xdr:rowOff>
    </xdr:from>
    <xdr:to>
      <xdr:col>19</xdr:col>
      <xdr:colOff>38100</xdr:colOff>
      <xdr:row>34</xdr:row>
      <xdr:rowOff>187721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35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197898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12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141511</xdr:rowOff>
    </xdr:from>
    <xdr:to>
      <xdr:col>15</xdr:col>
      <xdr:colOff>101600</xdr:colOff>
      <xdr:row>34</xdr:row>
      <xdr:rowOff>243111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40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253288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17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2,751
537.29
6,407,288
6,126,508
161,523
2,815,054
6,085,278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159179</xdr:rowOff>
    </xdr:from>
    <xdr:to>
      <xdr:col>24</xdr:col>
      <xdr:colOff>63500</xdr:colOff>
      <xdr:row>36</xdr:row>
      <xdr:rowOff>7809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159929"/>
          <a:ext cx="8382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7809</xdr:rowOff>
    </xdr:from>
    <xdr:to>
      <xdr:col>19</xdr:col>
      <xdr:colOff>177800</xdr:colOff>
      <xdr:row>36</xdr:row>
      <xdr:rowOff>12061</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18000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12061</xdr:rowOff>
    </xdr:from>
    <xdr:to>
      <xdr:col>15</xdr:col>
      <xdr:colOff>50800</xdr:colOff>
      <xdr:row>36</xdr:row>
      <xdr:rowOff>34662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019300" y="6184261"/>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34662</xdr:rowOff>
    </xdr:from>
    <xdr:to>
      <xdr:col>10</xdr:col>
      <xdr:colOff>114300</xdr:colOff>
      <xdr:row>36</xdr:row>
      <xdr:rowOff>34845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1130300" y="620686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108379</xdr:rowOff>
    </xdr:from>
    <xdr:to>
      <xdr:col>24</xdr:col>
      <xdr:colOff>114300</xdr:colOff>
      <xdr:row>36</xdr:row>
      <xdr:rowOff>38529</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1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131256</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596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128459</xdr:rowOff>
    </xdr:from>
    <xdr:to>
      <xdr:col>20</xdr:col>
      <xdr:colOff>38100</xdr:colOff>
      <xdr:row>36</xdr:row>
      <xdr:rowOff>58609</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75136</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59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132711</xdr:rowOff>
    </xdr:from>
    <xdr:to>
      <xdr:col>15</xdr:col>
      <xdr:colOff>101600</xdr:colOff>
      <xdr:row>36</xdr:row>
      <xdr:rowOff>62861</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1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79388</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590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155312</xdr:rowOff>
    </xdr:from>
    <xdr:to>
      <xdr:col>10</xdr:col>
      <xdr:colOff>165100</xdr:colOff>
      <xdr:row>36</xdr:row>
      <xdr:rowOff>85462</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1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101989</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5" y="593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155495</xdr:rowOff>
    </xdr:from>
    <xdr:to>
      <xdr:col>6</xdr:col>
      <xdr:colOff>38100</xdr:colOff>
      <xdr:row>36</xdr:row>
      <xdr:rowOff>85645</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1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102172</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5" y="593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91211</xdr:rowOff>
    </xdr:from>
    <xdr:to>
      <xdr:col>24</xdr:col>
      <xdr:colOff>63500</xdr:colOff>
      <xdr:row>56</xdr:row>
      <xdr:rowOff>146024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692411"/>
          <a:ext cx="838200" cy="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146024</xdr:rowOff>
    </xdr:from>
    <xdr:to>
      <xdr:col>19</xdr:col>
      <xdr:colOff>177800</xdr:colOff>
      <xdr:row>57</xdr:row>
      <xdr:rowOff>23237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747224"/>
          <a:ext cx="889000" cy="4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23237</xdr:rowOff>
    </xdr:from>
    <xdr:to>
      <xdr:col>15</xdr:col>
      <xdr:colOff>50800</xdr:colOff>
      <xdr:row>57</xdr:row>
      <xdr:rowOff>37437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795887"/>
          <a:ext cx="8890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37437</xdr:rowOff>
    </xdr:from>
    <xdr:to>
      <xdr:col>10</xdr:col>
      <xdr:colOff>114300</xdr:colOff>
      <xdr:row>57</xdr:row>
      <xdr:rowOff>51115</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810087"/>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40411</xdr:rowOff>
    </xdr:from>
    <xdr:to>
      <xdr:col>24</xdr:col>
      <xdr:colOff>114300</xdr:colOff>
      <xdr:row>56</xdr:row>
      <xdr:rowOff>142011</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64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63288</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49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95224</xdr:rowOff>
    </xdr:from>
    <xdr:to>
      <xdr:col>20</xdr:col>
      <xdr:colOff>38100</xdr:colOff>
      <xdr:row>57</xdr:row>
      <xdr:rowOff>25374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6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41901</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947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143887</xdr:rowOff>
    </xdr:from>
    <xdr:to>
      <xdr:col>15</xdr:col>
      <xdr:colOff>101600</xdr:colOff>
      <xdr:row>57</xdr:row>
      <xdr:rowOff>74037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7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90564</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952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158087</xdr:rowOff>
    </xdr:from>
    <xdr:to>
      <xdr:col>10</xdr:col>
      <xdr:colOff>165100</xdr:colOff>
      <xdr:row>57</xdr:row>
      <xdr:rowOff>88237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75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104764</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19795" y="953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315</xdr:rowOff>
    </xdr:from>
    <xdr:to>
      <xdr:col>6</xdr:col>
      <xdr:colOff>38100</xdr:colOff>
      <xdr:row>57</xdr:row>
      <xdr:rowOff>101915</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7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118442</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30795" y="954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48448</xdr:rowOff>
    </xdr:from>
    <xdr:to>
      <xdr:col>24</xdr:col>
      <xdr:colOff>63500</xdr:colOff>
      <xdr:row>78</xdr:row>
      <xdr:rowOff>49206</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421548"/>
          <a:ext cx="8382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49206</xdr:rowOff>
    </xdr:from>
    <xdr:to>
      <xdr:col>19</xdr:col>
      <xdr:colOff>177800</xdr:colOff>
      <xdr:row>78</xdr:row>
      <xdr:rowOff>59978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422306"/>
          <a:ext cx="8890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20434</xdr:rowOff>
    </xdr:from>
    <xdr:to>
      <xdr:col>15</xdr:col>
      <xdr:colOff>50800</xdr:colOff>
      <xdr:row>78</xdr:row>
      <xdr:rowOff>59978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393534"/>
          <a:ext cx="889000" cy="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20434</xdr:rowOff>
    </xdr:from>
    <xdr:to>
      <xdr:col>10</xdr:col>
      <xdr:colOff>114300</xdr:colOff>
      <xdr:row>78</xdr:row>
      <xdr:rowOff>20882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393534"/>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169098</xdr:rowOff>
    </xdr:from>
    <xdr:to>
      <xdr:col>24</xdr:col>
      <xdr:colOff>114300</xdr:colOff>
      <xdr:row>78</xdr:row>
      <xdr:rowOff>99248</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169856</xdr:rowOff>
    </xdr:from>
    <xdr:to>
      <xdr:col>20</xdr:col>
      <xdr:colOff>38100</xdr:colOff>
      <xdr:row>78</xdr:row>
      <xdr:rowOff>100006</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91133</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4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9178</xdr:rowOff>
    </xdr:from>
    <xdr:to>
      <xdr:col>15</xdr:col>
      <xdr:colOff>101600</xdr:colOff>
      <xdr:row>78</xdr:row>
      <xdr:rowOff>110778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101905</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4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141084</xdr:rowOff>
    </xdr:from>
    <xdr:to>
      <xdr:col>10</xdr:col>
      <xdr:colOff>165100</xdr:colOff>
      <xdr:row>78</xdr:row>
      <xdr:rowOff>71234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87761</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1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141532</xdr:rowOff>
    </xdr:from>
    <xdr:to>
      <xdr:col>6</xdr:col>
      <xdr:colOff>38100</xdr:colOff>
      <xdr:row>78</xdr:row>
      <xdr:rowOff>71682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4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88209</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11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83392</xdr:rowOff>
    </xdr:from>
    <xdr:to>
      <xdr:col>24</xdr:col>
      <xdr:colOff>63500</xdr:colOff>
      <xdr:row>98</xdr:row>
      <xdr:rowOff>84054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885492"/>
          <a:ext cx="8382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80501</xdr:rowOff>
    </xdr:from>
    <xdr:to>
      <xdr:col>19</xdr:col>
      <xdr:colOff>177800</xdr:colOff>
      <xdr:row>98</xdr:row>
      <xdr:rowOff>84054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882601"/>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80501</xdr:rowOff>
    </xdr:from>
    <xdr:to>
      <xdr:col>15</xdr:col>
      <xdr:colOff>50800</xdr:colOff>
      <xdr:row>98</xdr:row>
      <xdr:rowOff>82910</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882601"/>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82910</xdr:rowOff>
    </xdr:from>
    <xdr:to>
      <xdr:col>10</xdr:col>
      <xdr:colOff>114300</xdr:colOff>
      <xdr:row>98</xdr:row>
      <xdr:rowOff>97721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885010"/>
          <a:ext cx="889000" cy="1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32592</xdr:rowOff>
    </xdr:from>
    <xdr:to>
      <xdr:col>24</xdr:col>
      <xdr:colOff>114300</xdr:colOff>
      <xdr:row>98</xdr:row>
      <xdr:rowOff>134192</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8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163419</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6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33254</xdr:rowOff>
    </xdr:from>
    <xdr:to>
      <xdr:col>20</xdr:col>
      <xdr:colOff>38100</xdr:colOff>
      <xdr:row>98</xdr:row>
      <xdr:rowOff>134854</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8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151381</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61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29701</xdr:rowOff>
    </xdr:from>
    <xdr:to>
      <xdr:col>15</xdr:col>
      <xdr:colOff>101600</xdr:colOff>
      <xdr:row>98</xdr:row>
      <xdr:rowOff>131301</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8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147828</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6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32110</xdr:rowOff>
    </xdr:from>
    <xdr:to>
      <xdr:col>10</xdr:col>
      <xdr:colOff>165100</xdr:colOff>
      <xdr:row>98</xdr:row>
      <xdr:rowOff>133710</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8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150237</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60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46921</xdr:rowOff>
    </xdr:from>
    <xdr:to>
      <xdr:col>6</xdr:col>
      <xdr:colOff>38100</xdr:colOff>
      <xdr:row>98</xdr:row>
      <xdr:rowOff>148521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8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139648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9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81239</xdr:rowOff>
    </xdr:from>
    <xdr:to>
      <xdr:col>55</xdr:col>
      <xdr:colOff>0</xdr:colOff>
      <xdr:row>37</xdr:row>
      <xdr:rowOff>88637</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424889"/>
          <a:ext cx="8382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88637</xdr:rowOff>
    </xdr:from>
    <xdr:to>
      <xdr:col>50</xdr:col>
      <xdr:colOff>114300</xdr:colOff>
      <xdr:row>37</xdr:row>
      <xdr:rowOff>99685</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432287"/>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99685</xdr:rowOff>
    </xdr:from>
    <xdr:to>
      <xdr:col>45</xdr:col>
      <xdr:colOff>177800</xdr:colOff>
      <xdr:row>37</xdr:row>
      <xdr:rowOff>114605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443335"/>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91028</xdr:rowOff>
    </xdr:from>
    <xdr:to>
      <xdr:col>41</xdr:col>
      <xdr:colOff>50800</xdr:colOff>
      <xdr:row>37</xdr:row>
      <xdr:rowOff>114605</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434678"/>
          <a:ext cx="889000" cy="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30439</xdr:rowOff>
    </xdr:from>
    <xdr:to>
      <xdr:col>55</xdr:col>
      <xdr:colOff>50800</xdr:colOff>
      <xdr:row>37</xdr:row>
      <xdr:rowOff>132039</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53316</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2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37837</xdr:rowOff>
    </xdr:from>
    <xdr:to>
      <xdr:col>50</xdr:col>
      <xdr:colOff>165100</xdr:colOff>
      <xdr:row>37</xdr:row>
      <xdr:rowOff>139437</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3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155964</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15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48885</xdr:rowOff>
    </xdr:from>
    <xdr:to>
      <xdr:col>46</xdr:col>
      <xdr:colOff>38100</xdr:colOff>
      <xdr:row>37</xdr:row>
      <xdr:rowOff>150485</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3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167012</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16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63805</xdr:rowOff>
    </xdr:from>
    <xdr:to>
      <xdr:col>41</xdr:col>
      <xdr:colOff>101600</xdr:colOff>
      <xdr:row>37</xdr:row>
      <xdr:rowOff>165405</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10482</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18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40228</xdr:rowOff>
    </xdr:from>
    <xdr:to>
      <xdr:col>36</xdr:col>
      <xdr:colOff>165100</xdr:colOff>
      <xdr:row>37</xdr:row>
      <xdr:rowOff>141828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3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158355</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15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107897</xdr:rowOff>
    </xdr:from>
    <xdr:to>
      <xdr:col>55</xdr:col>
      <xdr:colOff>0</xdr:colOff>
      <xdr:row>57</xdr:row>
      <xdr:rowOff>159201</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9880547"/>
          <a:ext cx="838200" cy="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159201</xdr:rowOff>
    </xdr:from>
    <xdr:to>
      <xdr:col>50</xdr:col>
      <xdr:colOff>114300</xdr:colOff>
      <xdr:row>58</xdr:row>
      <xdr:rowOff>36339</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931851"/>
          <a:ext cx="889000" cy="4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140112</xdr:rowOff>
    </xdr:from>
    <xdr:to>
      <xdr:col>45</xdr:col>
      <xdr:colOff>177800</xdr:colOff>
      <xdr:row>58</xdr:row>
      <xdr:rowOff>36339</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9912762"/>
          <a:ext cx="889000" cy="6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140112</xdr:rowOff>
    </xdr:from>
    <xdr:to>
      <xdr:col>41</xdr:col>
      <xdr:colOff>50800</xdr:colOff>
      <xdr:row>57</xdr:row>
      <xdr:rowOff>157097</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9912762"/>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57097</xdr:rowOff>
    </xdr:from>
    <xdr:to>
      <xdr:col>55</xdr:col>
      <xdr:colOff>50800</xdr:colOff>
      <xdr:row>57</xdr:row>
      <xdr:rowOff>158697</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82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79974</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6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108401</xdr:rowOff>
    </xdr:from>
    <xdr:to>
      <xdr:col>50</xdr:col>
      <xdr:colOff>165100</xdr:colOff>
      <xdr:row>58</xdr:row>
      <xdr:rowOff>38551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8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55078</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65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156989</xdr:rowOff>
    </xdr:from>
    <xdr:to>
      <xdr:col>46</xdr:col>
      <xdr:colOff>38100</xdr:colOff>
      <xdr:row>58</xdr:row>
      <xdr:rowOff>87139</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103666</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970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89312</xdr:rowOff>
    </xdr:from>
    <xdr:to>
      <xdr:col>41</xdr:col>
      <xdr:colOff>101600</xdr:colOff>
      <xdr:row>58</xdr:row>
      <xdr:rowOff>19462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8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35989</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96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106297</xdr:rowOff>
    </xdr:from>
    <xdr:to>
      <xdr:col>36</xdr:col>
      <xdr:colOff>165100</xdr:colOff>
      <xdr:row>58</xdr:row>
      <xdr:rowOff>36447</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8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52974</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965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9030</xdr:rowOff>
    </xdr:from>
    <xdr:to>
      <xdr:col>55</xdr:col>
      <xdr:colOff>0</xdr:colOff>
      <xdr:row>78</xdr:row>
      <xdr:rowOff>19667</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3382130"/>
          <a:ext cx="8382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19667</xdr:rowOff>
    </xdr:from>
    <xdr:to>
      <xdr:col>50</xdr:col>
      <xdr:colOff>114300</xdr:colOff>
      <xdr:row>78</xdr:row>
      <xdr:rowOff>94318</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392767"/>
          <a:ext cx="889000" cy="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149879</xdr:rowOff>
    </xdr:from>
    <xdr:to>
      <xdr:col>45</xdr:col>
      <xdr:colOff>177800</xdr:colOff>
      <xdr:row>78</xdr:row>
      <xdr:rowOff>94318</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7861300" y="13351529"/>
          <a:ext cx="889000" cy="1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149879</xdr:rowOff>
    </xdr:from>
    <xdr:to>
      <xdr:col>41</xdr:col>
      <xdr:colOff>50800</xdr:colOff>
      <xdr:row>78</xdr:row>
      <xdr:rowOff>13926</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3351529"/>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129680</xdr:rowOff>
    </xdr:from>
    <xdr:to>
      <xdr:col>55</xdr:col>
      <xdr:colOff>50800</xdr:colOff>
      <xdr:row>78</xdr:row>
      <xdr:rowOff>59830</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3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152557</xdr:rowOff>
    </xdr:from>
    <xdr:ext cx="599010"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18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140317</xdr:rowOff>
    </xdr:from>
    <xdr:to>
      <xdr:col>50</xdr:col>
      <xdr:colOff>165100</xdr:colOff>
      <xdr:row>78</xdr:row>
      <xdr:rowOff>70467</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3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86994</xdr:rowOff>
    </xdr:from>
    <xdr:ext cx="59901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39795" y="1311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43518</xdr:rowOff>
    </xdr:from>
    <xdr:to>
      <xdr:col>46</xdr:col>
      <xdr:colOff>38100</xdr:colOff>
      <xdr:row>78</xdr:row>
      <xdr:rowOff>145118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4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161645</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83111" y="131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99079</xdr:rowOff>
    </xdr:from>
    <xdr:to>
      <xdr:col>41</xdr:col>
      <xdr:colOff>101600</xdr:colOff>
      <xdr:row>78</xdr:row>
      <xdr:rowOff>29229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3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45756</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61795" y="1307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134576</xdr:rowOff>
    </xdr:from>
    <xdr:to>
      <xdr:col>36</xdr:col>
      <xdr:colOff>165100</xdr:colOff>
      <xdr:row>78</xdr:row>
      <xdr:rowOff>64726</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3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81253</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672795" y="1311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128316</xdr:rowOff>
    </xdr:from>
    <xdr:to>
      <xdr:col>55</xdr:col>
      <xdr:colOff>0</xdr:colOff>
      <xdr:row>97</xdr:row>
      <xdr:rowOff>51944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587516"/>
          <a:ext cx="838200" cy="9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32527</xdr:rowOff>
    </xdr:from>
    <xdr:to>
      <xdr:col>50</xdr:col>
      <xdr:colOff>114300</xdr:colOff>
      <xdr:row>97</xdr:row>
      <xdr:rowOff>51944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663177"/>
          <a:ext cx="889000" cy="1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32527</xdr:rowOff>
    </xdr:from>
    <xdr:to>
      <xdr:col>45</xdr:col>
      <xdr:colOff>177800</xdr:colOff>
      <xdr:row>97</xdr:row>
      <xdr:rowOff>83858</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663177"/>
          <a:ext cx="889000" cy="5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83858</xdr:rowOff>
    </xdr:from>
    <xdr:to>
      <xdr:col>41</xdr:col>
      <xdr:colOff>50800</xdr:colOff>
      <xdr:row>97</xdr:row>
      <xdr:rowOff>101282</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714508"/>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77516</xdr:rowOff>
    </xdr:from>
    <xdr:to>
      <xdr:col>55</xdr:col>
      <xdr:colOff>50800</xdr:colOff>
      <xdr:row>97</xdr:row>
      <xdr:rowOff>7666</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100393</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38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1144</xdr:rowOff>
    </xdr:from>
    <xdr:to>
      <xdr:col>50</xdr:col>
      <xdr:colOff>165100</xdr:colOff>
      <xdr:row>97</xdr:row>
      <xdr:rowOff>102744</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6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119271</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39795" y="1640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153177</xdr:rowOff>
    </xdr:from>
    <xdr:to>
      <xdr:col>46</xdr:col>
      <xdr:colOff>38100</xdr:colOff>
      <xdr:row>97</xdr:row>
      <xdr:rowOff>83327</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6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99854</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38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33058</xdr:rowOff>
    </xdr:from>
    <xdr:to>
      <xdr:col>41</xdr:col>
      <xdr:colOff>101600</xdr:colOff>
      <xdr:row>97</xdr:row>
      <xdr:rowOff>134658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6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151185</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61795" y="1643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50482</xdr:rowOff>
    </xdr:from>
    <xdr:to>
      <xdr:col>36</xdr:col>
      <xdr:colOff>165100</xdr:colOff>
      <xdr:row>97</xdr:row>
      <xdr:rowOff>152082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6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168609</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672795" y="1645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134834</xdr:rowOff>
    </xdr:from>
    <xdr:to>
      <xdr:col>85</xdr:col>
      <xdr:colOff>127000</xdr:colOff>
      <xdr:row>39</xdr:row>
      <xdr:rowOff>12605</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649934"/>
          <a:ext cx="838200" cy="4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12605</xdr:rowOff>
    </xdr:from>
    <xdr:to>
      <xdr:col>81</xdr:col>
      <xdr:colOff>50800</xdr:colOff>
      <xdr:row>39</xdr:row>
      <xdr:rowOff>15197</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699155"/>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104207</xdr:rowOff>
    </xdr:from>
    <xdr:to>
      <xdr:col>76</xdr:col>
      <xdr:colOff>114300</xdr:colOff>
      <xdr:row>39</xdr:row>
      <xdr:rowOff>15197</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619307"/>
          <a:ext cx="889000" cy="8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104207</xdr:rowOff>
    </xdr:from>
    <xdr:to>
      <xdr:col>71</xdr:col>
      <xdr:colOff>177800</xdr:colOff>
      <xdr:row>38</xdr:row>
      <xdr:rowOff>169425</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619307"/>
          <a:ext cx="889000" cy="6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84034</xdr:rowOff>
    </xdr:from>
    <xdr:to>
      <xdr:col>85</xdr:col>
      <xdr:colOff>177800</xdr:colOff>
      <xdr:row>39</xdr:row>
      <xdr:rowOff>14184</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9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106911</xdr:rowOff>
    </xdr:from>
    <xdr:ext cx="599010"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45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133255</xdr:rowOff>
    </xdr:from>
    <xdr:to>
      <xdr:col>81</xdr:col>
      <xdr:colOff>101600</xdr:colOff>
      <xdr:row>39</xdr:row>
      <xdr:rowOff>63405</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79932</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4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135847</xdr:rowOff>
    </xdr:from>
    <xdr:to>
      <xdr:col>76</xdr:col>
      <xdr:colOff>165100</xdr:colOff>
      <xdr:row>39</xdr:row>
      <xdr:rowOff>65997</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82524</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42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53407</xdr:rowOff>
    </xdr:from>
    <xdr:to>
      <xdr:col>72</xdr:col>
      <xdr:colOff>38100</xdr:colOff>
      <xdr:row>38</xdr:row>
      <xdr:rowOff>155007</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5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37</xdr:row>
      <xdr:rowOff>84</xdr:rowOff>
    </xdr:from>
    <xdr:ext cx="59901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03795" y="634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118625</xdr:rowOff>
    </xdr:from>
    <xdr:to>
      <xdr:col>67</xdr:col>
      <xdr:colOff>101600</xdr:colOff>
      <xdr:row>39</xdr:row>
      <xdr:rowOff>48775</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65303</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4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xmlns=""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xmlns=""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xmlns=""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xmlns=""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xmlns=""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62526</xdr:rowOff>
    </xdr:from>
    <xdr:to>
      <xdr:col>85</xdr:col>
      <xdr:colOff>127000</xdr:colOff>
      <xdr:row>76</xdr:row>
      <xdr:rowOff>67573</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5481300" y="13092726"/>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61359</xdr:rowOff>
    </xdr:from>
    <xdr:to>
      <xdr:col>81</xdr:col>
      <xdr:colOff>50800</xdr:colOff>
      <xdr:row>76</xdr:row>
      <xdr:rowOff>67573</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4592300" y="13091559"/>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61359</xdr:rowOff>
    </xdr:from>
    <xdr:to>
      <xdr:col>76</xdr:col>
      <xdr:colOff>114300</xdr:colOff>
      <xdr:row>76</xdr:row>
      <xdr:rowOff>71541</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3703300" y="13091559"/>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71541</xdr:rowOff>
    </xdr:from>
    <xdr:to>
      <xdr:col>71</xdr:col>
      <xdr:colOff>177800</xdr:colOff>
      <xdr:row>76</xdr:row>
      <xdr:rowOff>114971</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flipV="1">
          <a:off x="12814300" y="13101741"/>
          <a:ext cx="889000" cy="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11726</xdr:rowOff>
    </xdr:from>
    <xdr:to>
      <xdr:col>85</xdr:col>
      <xdr:colOff>177800</xdr:colOff>
      <xdr:row>76</xdr:row>
      <xdr:rowOff>113326</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0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34603</xdr:rowOff>
    </xdr:from>
    <xdr:ext cx="599010"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289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16773</xdr:rowOff>
    </xdr:from>
    <xdr:to>
      <xdr:col>81</xdr:col>
      <xdr:colOff>101600</xdr:colOff>
      <xdr:row>76</xdr:row>
      <xdr:rowOff>118373</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04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134900</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181795" y="1282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10559</xdr:rowOff>
    </xdr:from>
    <xdr:to>
      <xdr:col>76</xdr:col>
      <xdr:colOff>165100</xdr:colOff>
      <xdr:row>76</xdr:row>
      <xdr:rowOff>112159</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0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128686</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292795" y="1281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20741</xdr:rowOff>
    </xdr:from>
    <xdr:to>
      <xdr:col>72</xdr:col>
      <xdr:colOff>38100</xdr:colOff>
      <xdr:row>76</xdr:row>
      <xdr:rowOff>122341</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0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138868</xdr:rowOff>
    </xdr:from>
    <xdr:ext cx="59901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03795" y="1282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64171</xdr:rowOff>
    </xdr:from>
    <xdr:to>
      <xdr:col>67</xdr:col>
      <xdr:colOff>101600</xdr:colOff>
      <xdr:row>76</xdr:row>
      <xdr:rowOff>165771</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0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10848</xdr:rowOff>
    </xdr:from>
    <xdr:ext cx="599010"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14795" y="1286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120523</xdr:rowOff>
    </xdr:from>
    <xdr:to>
      <xdr:col>85</xdr:col>
      <xdr:colOff>127000</xdr:colOff>
      <xdr:row>98</xdr:row>
      <xdr:rowOff>127481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922623"/>
          <a:ext cx="8382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120741</xdr:rowOff>
    </xdr:from>
    <xdr:to>
      <xdr:col>81</xdr:col>
      <xdr:colOff>50800</xdr:colOff>
      <xdr:row>98</xdr:row>
      <xdr:rowOff>127481</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922841"/>
          <a:ext cx="8890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102107</xdr:rowOff>
    </xdr:from>
    <xdr:to>
      <xdr:col>76</xdr:col>
      <xdr:colOff>114300</xdr:colOff>
      <xdr:row>98</xdr:row>
      <xdr:rowOff>120741</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6904207"/>
          <a:ext cx="889000" cy="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102107</xdr:rowOff>
    </xdr:from>
    <xdr:to>
      <xdr:col>71</xdr:col>
      <xdr:colOff>177800</xdr:colOff>
      <xdr:row>98</xdr:row>
      <xdr:rowOff>127853</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904207"/>
          <a:ext cx="889000" cy="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69723</xdr:rowOff>
    </xdr:from>
    <xdr:to>
      <xdr:col>85</xdr:col>
      <xdr:colOff>177800</xdr:colOff>
      <xdr:row>98</xdr:row>
      <xdr:rowOff>171323</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76681</xdr:rowOff>
    </xdr:from>
    <xdr:to>
      <xdr:col>81</xdr:col>
      <xdr:colOff>101600</xdr:colOff>
      <xdr:row>99</xdr:row>
      <xdr:rowOff>6831</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7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169408</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697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69941</xdr:rowOff>
    </xdr:from>
    <xdr:to>
      <xdr:col>76</xdr:col>
      <xdr:colOff>165100</xdr:colOff>
      <xdr:row>99</xdr:row>
      <xdr:rowOff>91</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162668</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96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51307</xdr:rowOff>
    </xdr:from>
    <xdr:to>
      <xdr:col>72</xdr:col>
      <xdr:colOff>38100</xdr:colOff>
      <xdr:row>98</xdr:row>
      <xdr:rowOff>152907</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169434</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66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77053</xdr:rowOff>
    </xdr:from>
    <xdr:to>
      <xdr:col>67</xdr:col>
      <xdr:colOff>101600</xdr:colOff>
      <xdr:row>99</xdr:row>
      <xdr:rowOff>7203</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169780</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69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100019</xdr:rowOff>
    </xdr:from>
    <xdr:to>
      <xdr:col>116</xdr:col>
      <xdr:colOff>63500</xdr:colOff>
      <xdr:row>38</xdr:row>
      <xdr:rowOff>107658</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615119"/>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107658</xdr:rowOff>
    </xdr:from>
    <xdr:to>
      <xdr:col>111</xdr:col>
      <xdr:colOff>177800</xdr:colOff>
      <xdr:row>38</xdr:row>
      <xdr:rowOff>114821</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20434300" y="6622758"/>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114821</xdr:rowOff>
    </xdr:from>
    <xdr:to>
      <xdr:col>107</xdr:col>
      <xdr:colOff>50800</xdr:colOff>
      <xdr:row>38</xdr:row>
      <xdr:rowOff>121393</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9545300" y="6629921"/>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121393</xdr:rowOff>
    </xdr:from>
    <xdr:to>
      <xdr:col>102</xdr:col>
      <xdr:colOff>114300</xdr:colOff>
      <xdr:row>38</xdr:row>
      <xdr:rowOff>127336</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flipV="1">
          <a:off x="18656300" y="663649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49219</xdr:rowOff>
    </xdr:from>
    <xdr:to>
      <xdr:col>116</xdr:col>
      <xdr:colOff>114300</xdr:colOff>
      <xdr:row>38</xdr:row>
      <xdr:rowOff>150819</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5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8596</xdr:rowOff>
    </xdr:from>
    <xdr:ext cx="469744"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3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56858</xdr:rowOff>
    </xdr:from>
    <xdr:to>
      <xdr:col>112</xdr:col>
      <xdr:colOff>38100</xdr:colOff>
      <xdr:row>38</xdr:row>
      <xdr:rowOff>158458</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5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3535</xdr:rowOff>
    </xdr:from>
    <xdr:ext cx="469744"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088428" y="634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64021</xdr:rowOff>
    </xdr:from>
    <xdr:to>
      <xdr:col>107</xdr:col>
      <xdr:colOff>101600</xdr:colOff>
      <xdr:row>38</xdr:row>
      <xdr:rowOff>165621</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5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10698</xdr:rowOff>
    </xdr:from>
    <xdr:ext cx="469744"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199428" y="635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70593</xdr:rowOff>
    </xdr:from>
    <xdr:to>
      <xdr:col>102</xdr:col>
      <xdr:colOff>165100</xdr:colOff>
      <xdr:row>39</xdr:row>
      <xdr:rowOff>743</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5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17270</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10428" y="636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76536</xdr:rowOff>
    </xdr:from>
    <xdr:to>
      <xdr:col>98</xdr:col>
      <xdr:colOff>38100</xdr:colOff>
      <xdr:row>39</xdr:row>
      <xdr:rowOff>6686</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23213</xdr:rowOff>
    </xdr:from>
    <xdr:ext cx="469744"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421428" y="636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43479</xdr:rowOff>
    </xdr:from>
    <xdr:to>
      <xdr:col>116</xdr:col>
      <xdr:colOff>63500</xdr:colOff>
      <xdr:row>56</xdr:row>
      <xdr:rowOff>61709</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9644679"/>
          <a:ext cx="8382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29420</xdr:rowOff>
    </xdr:from>
    <xdr:to>
      <xdr:col>111</xdr:col>
      <xdr:colOff>177800</xdr:colOff>
      <xdr:row>56</xdr:row>
      <xdr:rowOff>61709</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9630620"/>
          <a:ext cx="889000" cy="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25438</xdr:rowOff>
    </xdr:from>
    <xdr:to>
      <xdr:col>107</xdr:col>
      <xdr:colOff>50800</xdr:colOff>
      <xdr:row>56</xdr:row>
      <xdr:rowOff>29420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9545300" y="9626638"/>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168484</xdr:rowOff>
    </xdr:from>
    <xdr:to>
      <xdr:col>102</xdr:col>
      <xdr:colOff>114300</xdr:colOff>
      <xdr:row>56</xdr:row>
      <xdr:rowOff>25438</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656300" y="9598234"/>
          <a:ext cx="889000" cy="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164129</xdr:rowOff>
    </xdr:from>
    <xdr:to>
      <xdr:col>116</xdr:col>
      <xdr:colOff>114300</xdr:colOff>
      <xdr:row>56</xdr:row>
      <xdr:rowOff>94279</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5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15556</xdr:rowOff>
    </xdr:from>
    <xdr:ext cx="534377"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44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10909</xdr:rowOff>
    </xdr:from>
    <xdr:to>
      <xdr:col>112</xdr:col>
      <xdr:colOff>38100</xdr:colOff>
      <xdr:row>56</xdr:row>
      <xdr:rowOff>112509</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6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129036</xdr:rowOff>
    </xdr:from>
    <xdr:ext cx="534377"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56111" y="93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150070</xdr:rowOff>
    </xdr:from>
    <xdr:to>
      <xdr:col>107</xdr:col>
      <xdr:colOff>101600</xdr:colOff>
      <xdr:row>56</xdr:row>
      <xdr:rowOff>80220</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5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96747</xdr:rowOff>
    </xdr:from>
    <xdr:ext cx="534377"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67111" y="935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146088</xdr:rowOff>
    </xdr:from>
    <xdr:to>
      <xdr:col>102</xdr:col>
      <xdr:colOff>165100</xdr:colOff>
      <xdr:row>56</xdr:row>
      <xdr:rowOff>76238</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95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92765</xdr:rowOff>
    </xdr:from>
    <xdr:ext cx="534377"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278111" y="9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117684</xdr:rowOff>
    </xdr:from>
    <xdr:to>
      <xdr:col>98</xdr:col>
      <xdr:colOff>38100</xdr:colOff>
      <xdr:row>56</xdr:row>
      <xdr:rowOff>47834</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95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64361</xdr:rowOff>
    </xdr:from>
    <xdr:ext cx="534377"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389111" y="93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10765</xdr:rowOff>
    </xdr:from>
    <xdr:to>
      <xdr:col>116</xdr:col>
      <xdr:colOff>63500</xdr:colOff>
      <xdr:row>77</xdr:row>
      <xdr:rowOff>41734</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1323300" y="13212415"/>
          <a:ext cx="8382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41734</xdr:rowOff>
    </xdr:from>
    <xdr:to>
      <xdr:col>111</xdr:col>
      <xdr:colOff>177800</xdr:colOff>
      <xdr:row>77</xdr:row>
      <xdr:rowOff>70529</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20434300" y="13243384"/>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70529</xdr:rowOff>
    </xdr:from>
    <xdr:to>
      <xdr:col>107</xdr:col>
      <xdr:colOff>50800</xdr:colOff>
      <xdr:row>77</xdr:row>
      <xdr:rowOff>123630</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19545300" y="13272179"/>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120867</xdr:rowOff>
    </xdr:from>
    <xdr:to>
      <xdr:col>102</xdr:col>
      <xdr:colOff>114300</xdr:colOff>
      <xdr:row>77</xdr:row>
      <xdr:rowOff>123630</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8656300" y="13322517"/>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131415</xdr:rowOff>
    </xdr:from>
    <xdr:to>
      <xdr:col>116</xdr:col>
      <xdr:colOff>114300</xdr:colOff>
      <xdr:row>77</xdr:row>
      <xdr:rowOff>61565</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31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109842</xdr:rowOff>
    </xdr:from>
    <xdr:ext cx="534377"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31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162384</xdr:rowOff>
    </xdr:from>
    <xdr:to>
      <xdr:col>112</xdr:col>
      <xdr:colOff>38100</xdr:colOff>
      <xdr:row>77</xdr:row>
      <xdr:rowOff>92534</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31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83661</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56111" y="13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19729</xdr:rowOff>
    </xdr:from>
    <xdr:to>
      <xdr:col>107</xdr:col>
      <xdr:colOff>101600</xdr:colOff>
      <xdr:row>77</xdr:row>
      <xdr:rowOff>121329</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32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112456</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67111" y="133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72830</xdr:rowOff>
    </xdr:from>
    <xdr:to>
      <xdr:col>102</xdr:col>
      <xdr:colOff>165100</xdr:colOff>
      <xdr:row>78</xdr:row>
      <xdr:rowOff>2980</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32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165557</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78111" y="133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70067</xdr:rowOff>
    </xdr:from>
    <xdr:to>
      <xdr:col>98</xdr:col>
      <xdr:colOff>38100</xdr:colOff>
      <xdr:row>78</xdr:row>
      <xdr:rowOff>217</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32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162794</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89111" y="1336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千円となり前年度より約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千円増となっている。人件費については依然として類似団体の平均値を上回っている。また、普通建設事業費は住民一人あたり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5733,474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円であり前年度と比較し増となっている。平成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年度に実施した椎葉中央保育所施設整備事業が皆減となったが、平成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繰越事業である交流拠点施設整備事業の皆増が主な要因であり、依然として類似団体の平均値を上回っている状況である。また、その他の費目についても決算額の増に伴い軒並み住民一人あたりのコストが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2,757
2,751
537.29
6,407,288
6,126,508
161,523
2,815,054
6,085,278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106591</xdr:rowOff>
    </xdr:from>
    <xdr:to>
      <xdr:col>24</xdr:col>
      <xdr:colOff>63500</xdr:colOff>
      <xdr:row>36</xdr:row>
      <xdr:rowOff>109449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27879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106591</xdr:rowOff>
    </xdr:from>
    <xdr:to>
      <xdr:col>19</xdr:col>
      <xdr:colOff>177800</xdr:colOff>
      <xdr:row>36</xdr:row>
      <xdr:rowOff>128022</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278791"/>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128022</xdr:rowOff>
    </xdr:from>
    <xdr:to>
      <xdr:col>15</xdr:col>
      <xdr:colOff>50800</xdr:colOff>
      <xdr:row>36</xdr:row>
      <xdr:rowOff>133966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30022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108439</xdr:rowOff>
    </xdr:from>
    <xdr:to>
      <xdr:col>10</xdr:col>
      <xdr:colOff>114300</xdr:colOff>
      <xdr:row>36</xdr:row>
      <xdr:rowOff>133966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1130300" y="628063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58649</xdr:rowOff>
    </xdr:from>
    <xdr:to>
      <xdr:col>24</xdr:col>
      <xdr:colOff>114300</xdr:colOff>
      <xdr:row>36</xdr:row>
      <xdr:rowOff>160249</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23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81526</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08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55791</xdr:rowOff>
    </xdr:from>
    <xdr:to>
      <xdr:col>20</xdr:col>
      <xdr:colOff>38100</xdr:colOff>
      <xdr:row>36</xdr:row>
      <xdr:rowOff>157391</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2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2468</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0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77222</xdr:rowOff>
    </xdr:from>
    <xdr:to>
      <xdr:col>15</xdr:col>
      <xdr:colOff>101600</xdr:colOff>
      <xdr:row>37</xdr:row>
      <xdr:rowOff>7372</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2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23899</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83166</xdr:rowOff>
    </xdr:from>
    <xdr:to>
      <xdr:col>10</xdr:col>
      <xdr:colOff>165100</xdr:colOff>
      <xdr:row>37</xdr:row>
      <xdr:rowOff>13316</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2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29843</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0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57639</xdr:rowOff>
    </xdr:from>
    <xdr:to>
      <xdr:col>6</xdr:col>
      <xdr:colOff>38100</xdr:colOff>
      <xdr:row>36</xdr:row>
      <xdr:rowOff>159239</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4316</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169296</xdr:rowOff>
    </xdr:from>
    <xdr:to>
      <xdr:col>24</xdr:col>
      <xdr:colOff>63500</xdr:colOff>
      <xdr:row>58</xdr:row>
      <xdr:rowOff>95233</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9941946"/>
          <a:ext cx="838200" cy="9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90470</xdr:rowOff>
    </xdr:from>
    <xdr:to>
      <xdr:col>19</xdr:col>
      <xdr:colOff>177800</xdr:colOff>
      <xdr:row>58</xdr:row>
      <xdr:rowOff>95233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10034570"/>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72327</xdr:rowOff>
    </xdr:from>
    <xdr:to>
      <xdr:col>15</xdr:col>
      <xdr:colOff>50800</xdr:colOff>
      <xdr:row>58</xdr:row>
      <xdr:rowOff>90470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019300" y="10016427"/>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72327</xdr:rowOff>
    </xdr:from>
    <xdr:to>
      <xdr:col>10</xdr:col>
      <xdr:colOff>114300</xdr:colOff>
      <xdr:row>58</xdr:row>
      <xdr:rowOff>97113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10016427"/>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118496</xdr:rowOff>
    </xdr:from>
    <xdr:to>
      <xdr:col>24</xdr:col>
      <xdr:colOff>114300</xdr:colOff>
      <xdr:row>58</xdr:row>
      <xdr:rowOff>48646</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8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141373</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74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44433</xdr:rowOff>
    </xdr:from>
    <xdr:to>
      <xdr:col>20</xdr:col>
      <xdr:colOff>38100</xdr:colOff>
      <xdr:row>58</xdr:row>
      <xdr:rowOff>146033</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9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162560</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5" y="97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39670</xdr:rowOff>
    </xdr:from>
    <xdr:to>
      <xdr:col>15</xdr:col>
      <xdr:colOff>101600</xdr:colOff>
      <xdr:row>58</xdr:row>
      <xdr:rowOff>141270</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9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157797</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5" y="975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21527</xdr:rowOff>
    </xdr:from>
    <xdr:to>
      <xdr:col>10</xdr:col>
      <xdr:colOff>165100</xdr:colOff>
      <xdr:row>58</xdr:row>
      <xdr:rowOff>123127</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9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139654</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5" y="974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46313</xdr:rowOff>
    </xdr:from>
    <xdr:to>
      <xdr:col>6</xdr:col>
      <xdr:colOff>38100</xdr:colOff>
      <xdr:row>58</xdr:row>
      <xdr:rowOff>147913</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99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164440</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5" y="976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168060</xdr:rowOff>
    </xdr:from>
    <xdr:to>
      <xdr:col>24</xdr:col>
      <xdr:colOff>63500</xdr:colOff>
      <xdr:row>77</xdr:row>
      <xdr:rowOff>52102</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198260"/>
          <a:ext cx="8382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168060</xdr:rowOff>
    </xdr:from>
    <xdr:to>
      <xdr:col>19</xdr:col>
      <xdr:colOff>177800</xdr:colOff>
      <xdr:row>77</xdr:row>
      <xdr:rowOff>71762</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198260"/>
          <a:ext cx="889000" cy="7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43818</xdr:rowOff>
    </xdr:from>
    <xdr:to>
      <xdr:col>15</xdr:col>
      <xdr:colOff>50800</xdr:colOff>
      <xdr:row>77</xdr:row>
      <xdr:rowOff>71762</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2902568"/>
          <a:ext cx="889000" cy="37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43818</xdr:rowOff>
    </xdr:from>
    <xdr:to>
      <xdr:col>10</xdr:col>
      <xdr:colOff>114300</xdr:colOff>
      <xdr:row>75</xdr:row>
      <xdr:rowOff>169464</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2902568"/>
          <a:ext cx="889000" cy="12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1302</xdr:rowOff>
    </xdr:from>
    <xdr:to>
      <xdr:col>24</xdr:col>
      <xdr:colOff>114300</xdr:colOff>
      <xdr:row>77</xdr:row>
      <xdr:rowOff>102902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2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24179</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05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117260</xdr:rowOff>
    </xdr:from>
    <xdr:to>
      <xdr:col>20</xdr:col>
      <xdr:colOff>38100</xdr:colOff>
      <xdr:row>77</xdr:row>
      <xdr:rowOff>47410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1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63937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92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20962</xdr:rowOff>
    </xdr:from>
    <xdr:to>
      <xdr:col>15</xdr:col>
      <xdr:colOff>101600</xdr:colOff>
      <xdr:row>77</xdr:row>
      <xdr:rowOff>122562</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139089</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99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164468</xdr:rowOff>
    </xdr:from>
    <xdr:to>
      <xdr:col>10</xdr:col>
      <xdr:colOff>165100</xdr:colOff>
      <xdr:row>75</xdr:row>
      <xdr:rowOff>94618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111145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62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118664</xdr:rowOff>
    </xdr:from>
    <xdr:to>
      <xdr:col>6</xdr:col>
      <xdr:colOff>38100</xdr:colOff>
      <xdr:row>76</xdr:row>
      <xdr:rowOff>48814</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29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65341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77828</xdr:rowOff>
    </xdr:from>
    <xdr:to>
      <xdr:col>24</xdr:col>
      <xdr:colOff>63500</xdr:colOff>
      <xdr:row>96</xdr:row>
      <xdr:rowOff>79477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537028"/>
          <a:ext cx="8382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79477</xdr:rowOff>
    </xdr:from>
    <xdr:to>
      <xdr:col>19</xdr:col>
      <xdr:colOff>177800</xdr:colOff>
      <xdr:row>96</xdr:row>
      <xdr:rowOff>162671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538677"/>
          <a:ext cx="889000" cy="8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162671</xdr:rowOff>
    </xdr:from>
    <xdr:to>
      <xdr:col>15</xdr:col>
      <xdr:colOff>50800</xdr:colOff>
      <xdr:row>97</xdr:row>
      <xdr:rowOff>19855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621871"/>
          <a:ext cx="889000" cy="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108888</xdr:rowOff>
    </xdr:from>
    <xdr:to>
      <xdr:col>10</xdr:col>
      <xdr:colOff>114300</xdr:colOff>
      <xdr:row>97</xdr:row>
      <xdr:rowOff>19855</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568088"/>
          <a:ext cx="889000" cy="8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27028</xdr:rowOff>
    </xdr:from>
    <xdr:to>
      <xdr:col>24</xdr:col>
      <xdr:colOff>114300</xdr:colOff>
      <xdr:row>96</xdr:row>
      <xdr:rowOff>128628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4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49905</xdr:rowOff>
    </xdr:from>
    <xdr:ext cx="599010"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33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28677</xdr:rowOff>
    </xdr:from>
    <xdr:to>
      <xdr:col>20</xdr:col>
      <xdr:colOff>38100</xdr:colOff>
      <xdr:row>96</xdr:row>
      <xdr:rowOff>130277</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146804</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497795" y="1626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111871</xdr:rowOff>
    </xdr:from>
    <xdr:to>
      <xdr:col>15</xdr:col>
      <xdr:colOff>101600</xdr:colOff>
      <xdr:row>97</xdr:row>
      <xdr:rowOff>42021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5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58548</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08795" y="1634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140505</xdr:rowOff>
    </xdr:from>
    <xdr:to>
      <xdr:col>10</xdr:col>
      <xdr:colOff>165100</xdr:colOff>
      <xdr:row>97</xdr:row>
      <xdr:rowOff>70655</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5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87182</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19795" y="1637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58088</xdr:rowOff>
    </xdr:from>
    <xdr:to>
      <xdr:col>6</xdr:col>
      <xdr:colOff>38100</xdr:colOff>
      <xdr:row>96</xdr:row>
      <xdr:rowOff>159688</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5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4765</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30795" y="1629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43180</xdr:rowOff>
    </xdr:from>
    <xdr:to>
      <xdr:col>55</xdr:col>
      <xdr:colOff>0</xdr:colOff>
      <xdr:row>38</xdr:row>
      <xdr:rowOff>75565</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5582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75565</xdr:rowOff>
    </xdr:from>
    <xdr:to>
      <xdr:col>50</xdr:col>
      <xdr:colOff>114300</xdr:colOff>
      <xdr:row>38</xdr:row>
      <xdr:rowOff>85471</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59066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21336</xdr:rowOff>
    </xdr:from>
    <xdr:to>
      <xdr:col>45</xdr:col>
      <xdr:colOff>177800</xdr:colOff>
      <xdr:row>38</xdr:row>
      <xdr:rowOff>85471</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536436"/>
          <a:ext cx="8890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21336</xdr:rowOff>
    </xdr:from>
    <xdr:to>
      <xdr:col>41</xdr:col>
      <xdr:colOff>50800</xdr:colOff>
      <xdr:row>39</xdr:row>
      <xdr:rowOff>6096</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536436"/>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163830</xdr:rowOff>
    </xdr:from>
    <xdr:to>
      <xdr:col>55</xdr:col>
      <xdr:colOff>50800</xdr:colOff>
      <xdr:row>38</xdr:row>
      <xdr:rowOff>93980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15257</xdr:rowOff>
    </xdr:from>
    <xdr:ext cx="469744"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24765</xdr:rowOff>
    </xdr:from>
    <xdr:to>
      <xdr:col>50</xdr:col>
      <xdr:colOff>165100</xdr:colOff>
      <xdr:row>38</xdr:row>
      <xdr:rowOff>126365</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142892</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04428" y="631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34671</xdr:rowOff>
    </xdr:from>
    <xdr:to>
      <xdr:col>46</xdr:col>
      <xdr:colOff>38100</xdr:colOff>
      <xdr:row>38</xdr:row>
      <xdr:rowOff>136271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5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152798</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8" y="632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141986</xdr:rowOff>
    </xdr:from>
    <xdr:to>
      <xdr:col>41</xdr:col>
      <xdr:colOff>101600</xdr:colOff>
      <xdr:row>38</xdr:row>
      <xdr:rowOff>72136</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88663</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8"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126746</xdr:rowOff>
    </xdr:from>
    <xdr:to>
      <xdr:col>36</xdr:col>
      <xdr:colOff>165100</xdr:colOff>
      <xdr:row>39</xdr:row>
      <xdr:rowOff>56896</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48023</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73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123726</xdr:rowOff>
    </xdr:from>
    <xdr:to>
      <xdr:col>55</xdr:col>
      <xdr:colOff>0</xdr:colOff>
      <xdr:row>56</xdr:row>
      <xdr:rowOff>147624</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9724926"/>
          <a:ext cx="8382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147624</xdr:rowOff>
    </xdr:from>
    <xdr:to>
      <xdr:col>50</xdr:col>
      <xdr:colOff>114300</xdr:colOff>
      <xdr:row>57</xdr:row>
      <xdr:rowOff>44648</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9748824"/>
          <a:ext cx="889000" cy="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44648</xdr:rowOff>
    </xdr:from>
    <xdr:to>
      <xdr:col>45</xdr:col>
      <xdr:colOff>177800</xdr:colOff>
      <xdr:row>57</xdr:row>
      <xdr:rowOff>63102</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9817298"/>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48716</xdr:rowOff>
    </xdr:from>
    <xdr:to>
      <xdr:col>41</xdr:col>
      <xdr:colOff>50800</xdr:colOff>
      <xdr:row>57</xdr:row>
      <xdr:rowOff>63102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9821366"/>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72926</xdr:rowOff>
    </xdr:from>
    <xdr:to>
      <xdr:col>55</xdr:col>
      <xdr:colOff>50800</xdr:colOff>
      <xdr:row>57</xdr:row>
      <xdr:rowOff>3076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6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95803</xdr:rowOff>
    </xdr:from>
    <xdr:ext cx="599010"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52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96824</xdr:rowOff>
    </xdr:from>
    <xdr:to>
      <xdr:col>50</xdr:col>
      <xdr:colOff>165100</xdr:colOff>
      <xdr:row>57</xdr:row>
      <xdr:rowOff>26974</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6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43501</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39795" y="947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165298</xdr:rowOff>
    </xdr:from>
    <xdr:to>
      <xdr:col>46</xdr:col>
      <xdr:colOff>38100</xdr:colOff>
      <xdr:row>57</xdr:row>
      <xdr:rowOff>95448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76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111975</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50795" y="954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12302</xdr:rowOff>
    </xdr:from>
    <xdr:to>
      <xdr:col>41</xdr:col>
      <xdr:colOff>101600</xdr:colOff>
      <xdr:row>57</xdr:row>
      <xdr:rowOff>113902</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97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130429</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61795" y="956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169366</xdr:rowOff>
    </xdr:from>
    <xdr:to>
      <xdr:col>36</xdr:col>
      <xdr:colOff>165100</xdr:colOff>
      <xdr:row>57</xdr:row>
      <xdr:rowOff>99516</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97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116043</xdr:rowOff>
    </xdr:from>
    <xdr:ext cx="59901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672795" y="954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18972</xdr:rowOff>
    </xdr:from>
    <xdr:to>
      <xdr:col>55</xdr:col>
      <xdr:colOff>0</xdr:colOff>
      <xdr:row>78</xdr:row>
      <xdr:rowOff>28082</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9639300" y="13392072"/>
          <a:ext cx="838200" cy="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18972</xdr:rowOff>
    </xdr:from>
    <xdr:to>
      <xdr:col>50</xdr:col>
      <xdr:colOff>114300</xdr:colOff>
      <xdr:row>78</xdr:row>
      <xdr:rowOff>66579</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392072"/>
          <a:ext cx="889000" cy="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48112</xdr:rowOff>
    </xdr:from>
    <xdr:to>
      <xdr:col>45</xdr:col>
      <xdr:colOff>177800</xdr:colOff>
      <xdr:row>78</xdr:row>
      <xdr:rowOff>66579</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421212"/>
          <a:ext cx="8890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48112</xdr:rowOff>
    </xdr:from>
    <xdr:to>
      <xdr:col>41</xdr:col>
      <xdr:colOff>50800</xdr:colOff>
      <xdr:row>78</xdr:row>
      <xdr:rowOff>72515</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421212"/>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148732</xdr:rowOff>
    </xdr:from>
    <xdr:to>
      <xdr:col>55</xdr:col>
      <xdr:colOff>50800</xdr:colOff>
      <xdr:row>78</xdr:row>
      <xdr:rowOff>78882</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3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127159</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139622</xdr:rowOff>
    </xdr:from>
    <xdr:to>
      <xdr:col>50</xdr:col>
      <xdr:colOff>165100</xdr:colOff>
      <xdr:row>78</xdr:row>
      <xdr:rowOff>69772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3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86299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11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15779</xdr:rowOff>
    </xdr:from>
    <xdr:to>
      <xdr:col>46</xdr:col>
      <xdr:colOff>38100</xdr:colOff>
      <xdr:row>78</xdr:row>
      <xdr:rowOff>117379</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3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108506</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48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168762</xdr:rowOff>
    </xdr:from>
    <xdr:to>
      <xdr:col>41</xdr:col>
      <xdr:colOff>101600</xdr:colOff>
      <xdr:row>78</xdr:row>
      <xdr:rowOff>98912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3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90039</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4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21715</xdr:rowOff>
    </xdr:from>
    <xdr:to>
      <xdr:col>36</xdr:col>
      <xdr:colOff>165100</xdr:colOff>
      <xdr:row>78</xdr:row>
      <xdr:rowOff>123315</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3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114442</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48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170890</xdr:rowOff>
    </xdr:from>
    <xdr:to>
      <xdr:col>55</xdr:col>
      <xdr:colOff>0</xdr:colOff>
      <xdr:row>97</xdr:row>
      <xdr:rowOff>48475</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630090"/>
          <a:ext cx="8382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170890</xdr:rowOff>
    </xdr:from>
    <xdr:to>
      <xdr:col>50</xdr:col>
      <xdr:colOff>114300</xdr:colOff>
      <xdr:row>97</xdr:row>
      <xdr:rowOff>58310</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630090"/>
          <a:ext cx="889000" cy="5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58310</xdr:rowOff>
    </xdr:from>
    <xdr:to>
      <xdr:col>45</xdr:col>
      <xdr:colOff>177800</xdr:colOff>
      <xdr:row>97</xdr:row>
      <xdr:rowOff>96794</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688960"/>
          <a:ext cx="889000" cy="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96794</xdr:rowOff>
    </xdr:from>
    <xdr:to>
      <xdr:col>41</xdr:col>
      <xdr:colOff>50800</xdr:colOff>
      <xdr:row>97</xdr:row>
      <xdr:rowOff>159482</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flipV="1">
          <a:off x="6972300" y="16727444"/>
          <a:ext cx="889000" cy="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169125</xdr:rowOff>
    </xdr:from>
    <xdr:to>
      <xdr:col>55</xdr:col>
      <xdr:colOff>50800</xdr:colOff>
      <xdr:row>97</xdr:row>
      <xdr:rowOff>99275</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6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20552</xdr:rowOff>
    </xdr:from>
    <xdr:ext cx="599010"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47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120090</xdr:rowOff>
    </xdr:from>
    <xdr:to>
      <xdr:col>50</xdr:col>
      <xdr:colOff>165100</xdr:colOff>
      <xdr:row>97</xdr:row>
      <xdr:rowOff>50240</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5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66767</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39795" y="1635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7510</xdr:rowOff>
    </xdr:from>
    <xdr:to>
      <xdr:col>46</xdr:col>
      <xdr:colOff>38100</xdr:colOff>
      <xdr:row>97</xdr:row>
      <xdr:rowOff>109110</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6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125637</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50795" y="1641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45994</xdr:rowOff>
    </xdr:from>
    <xdr:to>
      <xdr:col>41</xdr:col>
      <xdr:colOff>101600</xdr:colOff>
      <xdr:row>97</xdr:row>
      <xdr:rowOff>147594</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164121</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61795" y="1645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108682</xdr:rowOff>
    </xdr:from>
    <xdr:to>
      <xdr:col>36</xdr:col>
      <xdr:colOff>165100</xdr:colOff>
      <xdr:row>98</xdr:row>
      <xdr:rowOff>38832</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7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55359</xdr:rowOff>
    </xdr:from>
    <xdr:ext cx="599010"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672795" y="1651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164656</xdr:rowOff>
    </xdr:from>
    <xdr:to>
      <xdr:col>85</xdr:col>
      <xdr:colOff>127000</xdr:colOff>
      <xdr:row>38</xdr:row>
      <xdr:rowOff>169702</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5481300" y="6679756"/>
          <a:ext cx="8382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164656</xdr:rowOff>
    </xdr:from>
    <xdr:to>
      <xdr:col>81</xdr:col>
      <xdr:colOff>50800</xdr:colOff>
      <xdr:row>39</xdr:row>
      <xdr:rowOff>702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679756"/>
          <a:ext cx="889000" cy="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702</xdr:rowOff>
    </xdr:from>
    <xdr:to>
      <xdr:col>76</xdr:col>
      <xdr:colOff>114300</xdr:colOff>
      <xdr:row>39</xdr:row>
      <xdr:rowOff>4698</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687252"/>
          <a:ext cx="8890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94380</xdr:rowOff>
    </xdr:from>
    <xdr:to>
      <xdr:col>71</xdr:col>
      <xdr:colOff>177800</xdr:colOff>
      <xdr:row>39</xdr:row>
      <xdr:rowOff>4698</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609480"/>
          <a:ext cx="889000" cy="8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118902</xdr:rowOff>
    </xdr:from>
    <xdr:to>
      <xdr:col>85</xdr:col>
      <xdr:colOff>177800</xdr:colOff>
      <xdr:row>39</xdr:row>
      <xdr:rowOff>49052</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6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113856</xdr:rowOff>
    </xdr:from>
    <xdr:to>
      <xdr:col>81</xdr:col>
      <xdr:colOff>101600</xdr:colOff>
      <xdr:row>39</xdr:row>
      <xdr:rowOff>44006</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35133</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72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121352</xdr:rowOff>
    </xdr:from>
    <xdr:to>
      <xdr:col>76</xdr:col>
      <xdr:colOff>165100</xdr:colOff>
      <xdr:row>39</xdr:row>
      <xdr:rowOff>51502</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6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42629</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72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125348</xdr:rowOff>
    </xdr:from>
    <xdr:to>
      <xdr:col>72</xdr:col>
      <xdr:colOff>38100</xdr:colOff>
      <xdr:row>39</xdr:row>
      <xdr:rowOff>55498</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6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46625</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73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43580</xdr:rowOff>
    </xdr:from>
    <xdr:to>
      <xdr:col>67</xdr:col>
      <xdr:colOff>101600</xdr:colOff>
      <xdr:row>38</xdr:row>
      <xdr:rowOff>145180</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5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161707</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3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71056</xdr:rowOff>
    </xdr:from>
    <xdr:to>
      <xdr:col>85</xdr:col>
      <xdr:colOff>127000</xdr:colOff>
      <xdr:row>56</xdr:row>
      <xdr:rowOff>76165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5481300" y="9672256"/>
          <a:ext cx="838200" cy="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57212</xdr:rowOff>
    </xdr:from>
    <xdr:to>
      <xdr:col>81</xdr:col>
      <xdr:colOff>50800</xdr:colOff>
      <xdr:row>56</xdr:row>
      <xdr:rowOff>76165</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4592300" y="9658412"/>
          <a:ext cx="889000" cy="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57212</xdr:rowOff>
    </xdr:from>
    <xdr:to>
      <xdr:col>76</xdr:col>
      <xdr:colOff>114300</xdr:colOff>
      <xdr:row>56</xdr:row>
      <xdr:rowOff>168801</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3703300" y="9658412"/>
          <a:ext cx="889000" cy="11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154383</xdr:rowOff>
    </xdr:from>
    <xdr:to>
      <xdr:col>71</xdr:col>
      <xdr:colOff>177800</xdr:colOff>
      <xdr:row>56</xdr:row>
      <xdr:rowOff>168801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2814300" y="9755583"/>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20256</xdr:rowOff>
    </xdr:from>
    <xdr:to>
      <xdr:col>85</xdr:col>
      <xdr:colOff>177800</xdr:colOff>
      <xdr:row>56</xdr:row>
      <xdr:rowOff>121856</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6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43133</xdr:rowOff>
    </xdr:from>
    <xdr:ext cx="599010"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47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25365</xdr:rowOff>
    </xdr:from>
    <xdr:to>
      <xdr:col>81</xdr:col>
      <xdr:colOff>101600</xdr:colOff>
      <xdr:row>56</xdr:row>
      <xdr:rowOff>126965</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6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143492</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181795" y="940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6412</xdr:rowOff>
    </xdr:from>
    <xdr:to>
      <xdr:col>76</xdr:col>
      <xdr:colOff>165100</xdr:colOff>
      <xdr:row>56</xdr:row>
      <xdr:rowOff>108012</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6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124539</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292795" y="938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118001</xdr:rowOff>
    </xdr:from>
    <xdr:to>
      <xdr:col>72</xdr:col>
      <xdr:colOff>38100</xdr:colOff>
      <xdr:row>57</xdr:row>
      <xdr:rowOff>48151</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7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64678</xdr:rowOff>
    </xdr:from>
    <xdr:ext cx="59901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03795" y="949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103583</xdr:rowOff>
    </xdr:from>
    <xdr:to>
      <xdr:col>67</xdr:col>
      <xdr:colOff>101600</xdr:colOff>
      <xdr:row>57</xdr:row>
      <xdr:rowOff>33733</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70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50260</xdr:rowOff>
    </xdr:from>
    <xdr:ext cx="59901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14795" y="948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134507</xdr:rowOff>
    </xdr:from>
    <xdr:to>
      <xdr:col>85</xdr:col>
      <xdr:colOff>127000</xdr:colOff>
      <xdr:row>79</xdr:row>
      <xdr:rowOff>12605</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5481300" y="13507607"/>
          <a:ext cx="838200" cy="4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12605</xdr:rowOff>
    </xdr:from>
    <xdr:to>
      <xdr:col>81</xdr:col>
      <xdr:colOff>50800</xdr:colOff>
      <xdr:row>79</xdr:row>
      <xdr:rowOff>15198</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4592300" y="13557155"/>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104208</xdr:rowOff>
    </xdr:from>
    <xdr:to>
      <xdr:col>76</xdr:col>
      <xdr:colOff>114300</xdr:colOff>
      <xdr:row>79</xdr:row>
      <xdr:rowOff>15198</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477308"/>
          <a:ext cx="889000" cy="8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104208</xdr:rowOff>
    </xdr:from>
    <xdr:to>
      <xdr:col>71</xdr:col>
      <xdr:colOff>177800</xdr:colOff>
      <xdr:row>78</xdr:row>
      <xdr:rowOff>169425</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477308"/>
          <a:ext cx="889000" cy="6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83707</xdr:rowOff>
    </xdr:from>
    <xdr:to>
      <xdr:col>85</xdr:col>
      <xdr:colOff>177800</xdr:colOff>
      <xdr:row>79</xdr:row>
      <xdr:rowOff>13857</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4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106584</xdr:rowOff>
    </xdr:from>
    <xdr:ext cx="599010"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30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133255</xdr:rowOff>
    </xdr:from>
    <xdr:to>
      <xdr:col>81</xdr:col>
      <xdr:colOff>101600</xdr:colOff>
      <xdr:row>79</xdr:row>
      <xdr:rowOff>63405</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79932</xdr:rowOff>
    </xdr:from>
    <xdr:ext cx="534377"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14111" y="132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135848</xdr:rowOff>
    </xdr:from>
    <xdr:to>
      <xdr:col>76</xdr:col>
      <xdr:colOff>165100</xdr:colOff>
      <xdr:row>79</xdr:row>
      <xdr:rowOff>65998</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82525</xdr:rowOff>
    </xdr:from>
    <xdr:ext cx="534377"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25111" y="1328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53408</xdr:rowOff>
    </xdr:from>
    <xdr:to>
      <xdr:col>72</xdr:col>
      <xdr:colOff>38100</xdr:colOff>
      <xdr:row>78</xdr:row>
      <xdr:rowOff>155008</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42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85</xdr:rowOff>
    </xdr:from>
    <xdr:ext cx="59901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03795" y="1320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118625</xdr:rowOff>
    </xdr:from>
    <xdr:to>
      <xdr:col>67</xdr:col>
      <xdr:colOff>101600</xdr:colOff>
      <xdr:row>79</xdr:row>
      <xdr:rowOff>48775</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4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65302</xdr:rowOff>
    </xdr:from>
    <xdr:ext cx="534377"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47111" y="132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62526</xdr:rowOff>
    </xdr:from>
    <xdr:to>
      <xdr:col>85</xdr:col>
      <xdr:colOff>127000</xdr:colOff>
      <xdr:row>96</xdr:row>
      <xdr:rowOff>67573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521726"/>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61359</xdr:rowOff>
    </xdr:from>
    <xdr:to>
      <xdr:col>81</xdr:col>
      <xdr:colOff>50800</xdr:colOff>
      <xdr:row>96</xdr:row>
      <xdr:rowOff>67573</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520559"/>
          <a:ext cx="8890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61359</xdr:rowOff>
    </xdr:from>
    <xdr:to>
      <xdr:col>76</xdr:col>
      <xdr:colOff>114300</xdr:colOff>
      <xdr:row>96</xdr:row>
      <xdr:rowOff>71541</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520559"/>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71541</xdr:rowOff>
    </xdr:from>
    <xdr:to>
      <xdr:col>71</xdr:col>
      <xdr:colOff>177800</xdr:colOff>
      <xdr:row>96</xdr:row>
      <xdr:rowOff>114971</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2814300" y="16530741"/>
          <a:ext cx="889000" cy="4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11726</xdr:rowOff>
    </xdr:from>
    <xdr:to>
      <xdr:col>85</xdr:col>
      <xdr:colOff>177800</xdr:colOff>
      <xdr:row>96</xdr:row>
      <xdr:rowOff>113326</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4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34603</xdr:rowOff>
    </xdr:from>
    <xdr:ext cx="599010"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16773</xdr:rowOff>
    </xdr:from>
    <xdr:to>
      <xdr:col>81</xdr:col>
      <xdr:colOff>101600</xdr:colOff>
      <xdr:row>96</xdr:row>
      <xdr:rowOff>118373</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4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134900</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181795" y="1625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10559</xdr:rowOff>
    </xdr:from>
    <xdr:to>
      <xdr:col>76</xdr:col>
      <xdr:colOff>165100</xdr:colOff>
      <xdr:row>96</xdr:row>
      <xdr:rowOff>112159</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4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128686</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292795" y="1624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20741</xdr:rowOff>
    </xdr:from>
    <xdr:to>
      <xdr:col>72</xdr:col>
      <xdr:colOff>38100</xdr:colOff>
      <xdr:row>96</xdr:row>
      <xdr:rowOff>122341</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4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138868</xdr:rowOff>
    </xdr:from>
    <xdr:ext cx="59901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03795" y="1625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64171</xdr:rowOff>
    </xdr:from>
    <xdr:to>
      <xdr:col>67</xdr:col>
      <xdr:colOff>101600</xdr:colOff>
      <xdr:row>96</xdr:row>
      <xdr:rowOff>165771</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5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10848</xdr:rowOff>
    </xdr:from>
    <xdr:ext cx="59901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14795" y="1629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xmlns=""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xmlns=""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xmlns=""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xmlns=""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目的別歳出決算額における住民一人あたりのコストは、商工費、消防費及び諸支出金を除くすべての費目において類似団体の平均値を上回っている。令和元年度は総務費において交流拠点施設整備事業が皆増になったことで住民一人当たりのコストが大幅に増となった。また、災害復旧費においては継続費におい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実施している林道施設災害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復旧事業の増が住民一人当たりのコストが増となった主な要因である。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令和元年度における実質収支は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161,523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千円となり、前年度と比較して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千円の増額となった。形式収支は減（</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18,482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千円減）となったが、令和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年度に繰り越すべき財源の減（</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18,803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特別会計に赤字額はなく、健全な財政運営を保持している。しかし依然として、国民健康保険病院は赤字補填として一般会計からの運営補助金等を支出していることから経営改善が急務である。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また他の会計においても、これまで以上に自主財源の確保、経営改革等を積極的に推進し、財政健全化に取り組んでいきたい。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6407288</v>
      </c>
      <c r="BO4" s="424"/>
      <c r="BP4" s="424"/>
      <c r="BQ4" s="424"/>
      <c r="BR4" s="424"/>
      <c r="BS4" s="424"/>
      <c r="BT4" s="424"/>
      <c r="BU4" s="425"/>
      <c r="BV4" s="423">
        <v>5840803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5.7</v>
      </c>
      <c r="CU4" s="608"/>
      <c r="CV4" s="608"/>
      <c r="CW4" s="608"/>
      <c r="CX4" s="608"/>
      <c r="CY4" s="608"/>
      <c r="CZ4" s="608"/>
      <c r="DA4" s="609"/>
      <c r="DB4" s="607">
        <v>5.8</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6126508</v>
      </c>
      <c r="BO5" s="429"/>
      <c r="BP5" s="429"/>
      <c r="BQ5" s="429"/>
      <c r="BR5" s="429"/>
      <c r="BS5" s="429"/>
      <c r="BT5" s="429"/>
      <c r="BU5" s="430"/>
      <c r="BV5" s="428">
        <v>5541541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83.7</v>
      </c>
      <c r="CU5" s="399"/>
      <c r="CV5" s="399"/>
      <c r="CW5" s="399"/>
      <c r="CX5" s="399"/>
      <c r="CY5" s="399"/>
      <c r="CZ5" s="399"/>
      <c r="DA5" s="400"/>
      <c r="DB5" s="398">
        <v>83.5</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280780</v>
      </c>
      <c r="BO6" s="429"/>
      <c r="BP6" s="429"/>
      <c r="BQ6" s="429"/>
      <c r="BR6" s="429"/>
      <c r="BS6" s="429"/>
      <c r="BT6" s="429"/>
      <c r="BU6" s="430"/>
      <c r="BV6" s="428">
        <v>299262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86</v>
      </c>
      <c r="CU6" s="582"/>
      <c r="CV6" s="582"/>
      <c r="CW6" s="582"/>
      <c r="CX6" s="582"/>
      <c r="CY6" s="582"/>
      <c r="CZ6" s="582"/>
      <c r="DA6" s="583"/>
      <c r="DB6" s="581">
        <v>86.8</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119257</v>
      </c>
      <c r="BO7" s="429"/>
      <c r="BP7" s="429"/>
      <c r="BQ7" s="429"/>
      <c r="BR7" s="429"/>
      <c r="BS7" s="429"/>
      <c r="BT7" s="429"/>
      <c r="BU7" s="430"/>
      <c r="BV7" s="428">
        <v>138060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2815054</v>
      </c>
      <c r="CU7" s="429"/>
      <c r="CV7" s="429"/>
      <c r="CW7" s="429"/>
      <c r="CX7" s="429"/>
      <c r="CY7" s="429"/>
      <c r="CZ7" s="429"/>
      <c r="DA7" s="430"/>
      <c r="DB7" s="428">
        <v>2791176</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161523</v>
      </c>
      <c r="BO8" s="429"/>
      <c r="BP8" s="429"/>
      <c r="BQ8" s="429"/>
      <c r="BR8" s="429"/>
      <c r="BS8" s="429"/>
      <c r="BT8" s="429"/>
      <c r="BU8" s="430"/>
      <c r="BV8" s="428">
        <v>161202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0.16</v>
      </c>
      <c r="CU8" s="542"/>
      <c r="CV8" s="542"/>
      <c r="CW8" s="542"/>
      <c r="CX8" s="542"/>
      <c r="CY8" s="542"/>
      <c r="CZ8" s="542"/>
      <c r="DA8" s="543"/>
      <c r="DB8" s="541">
        <v>0.15</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2808</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321</v>
      </c>
      <c r="BO9" s="429"/>
      <c r="BP9" s="429"/>
      <c r="BQ9" s="429"/>
      <c r="BR9" s="429"/>
      <c r="BS9" s="429"/>
      <c r="BT9" s="429"/>
      <c r="BU9" s="430"/>
      <c r="BV9" s="428">
        <v>-1395</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19.3</v>
      </c>
      <c r="CU9" s="399"/>
      <c r="CV9" s="399"/>
      <c r="CW9" s="399"/>
      <c r="CX9" s="399"/>
      <c r="CY9" s="399"/>
      <c r="CZ9" s="399"/>
      <c r="DA9" s="400"/>
      <c r="DB9" s="398">
        <v>19.2</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3092</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542</v>
      </c>
      <c r="BO10" s="429"/>
      <c r="BP10" s="429"/>
      <c r="BQ10" s="429"/>
      <c r="BR10" s="429"/>
      <c r="BS10" s="429"/>
      <c r="BT10" s="429"/>
      <c r="BU10" s="430"/>
      <c r="BV10" s="428">
        <v>734</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c r="A12" s="187"/>
      <c r="B12" s="544" t="s">
        <v>130</v>
      </c>
      <c r="C12" s="545"/>
      <c r="D12" s="545"/>
      <c r="E12" s="545"/>
      <c r="F12" s="545"/>
      <c r="G12" s="545"/>
      <c r="H12" s="545"/>
      <c r="I12" s="545"/>
      <c r="J12" s="545"/>
      <c r="K12" s="546"/>
      <c r="L12" s="553" t="s">
        <v>131</v>
      </c>
      <c r="M12" s="554"/>
      <c r="N12" s="554"/>
      <c r="O12" s="554"/>
      <c r="P12" s="554"/>
      <c r="Q12" s="555"/>
      <c r="R12" s="556">
        <v>2757</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105</v>
      </c>
      <c r="AV12" s="486"/>
      <c r="AW12" s="486"/>
      <c r="AX12" s="486"/>
      <c r="AY12" s="408" t="s">
        <v>135</v>
      </c>
      <c r="AZ12" s="409"/>
      <c r="BA12" s="409"/>
      <c r="BB12" s="409"/>
      <c r="BC12" s="409"/>
      <c r="BD12" s="409"/>
      <c r="BE12" s="409"/>
      <c r="BF12" s="409"/>
      <c r="BG12" s="409"/>
      <c r="BH12" s="409"/>
      <c r="BI12" s="409"/>
      <c r="BJ12" s="409"/>
      <c r="BK12" s="409"/>
      <c r="BL12" s="409"/>
      <c r="BM12" s="410"/>
      <c r="BN12" s="428">
        <v>60031</v>
      </c>
      <c r="BO12" s="429"/>
      <c r="BP12" s="429"/>
      <c r="BQ12" s="429"/>
      <c r="BR12" s="429"/>
      <c r="BS12" s="429"/>
      <c r="BT12" s="429"/>
      <c r="BU12" s="430"/>
      <c r="BV12" s="428">
        <v>131157</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2751</v>
      </c>
      <c r="S13" s="532"/>
      <c r="T13" s="532"/>
      <c r="U13" s="532"/>
      <c r="V13" s="533"/>
      <c r="W13" s="519" t="s">
        <v>139</v>
      </c>
      <c r="X13" s="441"/>
      <c r="Y13" s="441"/>
      <c r="Z13" s="441"/>
      <c r="AA13" s="441"/>
      <c r="AB13" s="442"/>
      <c r="AC13" s="404">
        <v>514</v>
      </c>
      <c r="AD13" s="405"/>
      <c r="AE13" s="405"/>
      <c r="AF13" s="405"/>
      <c r="AG13" s="406"/>
      <c r="AH13" s="404">
        <v>510</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-59168</v>
      </c>
      <c r="BO13" s="429"/>
      <c r="BP13" s="429"/>
      <c r="BQ13" s="429"/>
      <c r="BR13" s="429"/>
      <c r="BS13" s="429"/>
      <c r="BT13" s="429"/>
      <c r="BU13" s="430"/>
      <c r="BV13" s="428">
        <v>-131818</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12</v>
      </c>
      <c r="CU13" s="399"/>
      <c r="CV13" s="399"/>
      <c r="CW13" s="399"/>
      <c r="CX13" s="399"/>
      <c r="CY13" s="399"/>
      <c r="CZ13" s="399"/>
      <c r="DA13" s="400"/>
      <c r="DB13" s="398">
        <v>12.2</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144</v>
      </c>
      <c r="M14" s="565"/>
      <c r="N14" s="565"/>
      <c r="O14" s="565"/>
      <c r="P14" s="565"/>
      <c r="Q14" s="566"/>
      <c r="R14" s="531">
        <v>2819</v>
      </c>
      <c r="S14" s="532"/>
      <c r="T14" s="532"/>
      <c r="U14" s="532"/>
      <c r="V14" s="533"/>
      <c r="W14" s="534"/>
      <c r="X14" s="444"/>
      <c r="Y14" s="444"/>
      <c r="Z14" s="444"/>
      <c r="AA14" s="444"/>
      <c r="AB14" s="445"/>
      <c r="AC14" s="524">
        <v>35.700000000000003</v>
      </c>
      <c r="AD14" s="525"/>
      <c r="AE14" s="525"/>
      <c r="AF14" s="525"/>
      <c r="AG14" s="526"/>
      <c r="AH14" s="524">
        <v>33.700000000000003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146</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147</v>
      </c>
      <c r="N15" s="529"/>
      <c r="O15" s="529"/>
      <c r="P15" s="529"/>
      <c r="Q15" s="530"/>
      <c r="R15" s="531">
        <v>2813</v>
      </c>
      <c r="S15" s="532"/>
      <c r="T15" s="532"/>
      <c r="U15" s="532"/>
      <c r="V15" s="533"/>
      <c r="W15" s="519" t="s">
        <v>148</v>
      </c>
      <c r="X15" s="441"/>
      <c r="Y15" s="441"/>
      <c r="Z15" s="441"/>
      <c r="AA15" s="441"/>
      <c r="AB15" s="442"/>
      <c r="AC15" s="404">
        <v>274</v>
      </c>
      <c r="AD15" s="405"/>
      <c r="AE15" s="405"/>
      <c r="AF15" s="405"/>
      <c r="AG15" s="406"/>
      <c r="AH15" s="404">
        <v>313</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443194</v>
      </c>
      <c r="BO15" s="424"/>
      <c r="BP15" s="424"/>
      <c r="BQ15" s="424"/>
      <c r="BR15" s="424"/>
      <c r="BS15" s="424"/>
      <c r="BT15" s="424"/>
      <c r="BU15" s="425"/>
      <c r="BV15" s="423">
        <v>414401</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19</v>
      </c>
      <c r="AD16" s="525"/>
      <c r="AE16" s="525"/>
      <c r="AF16" s="525"/>
      <c r="AG16" s="526"/>
      <c r="AH16" s="524">
        <v>20.7</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2652356</v>
      </c>
      <c r="BO16" s="429"/>
      <c r="BP16" s="429"/>
      <c r="BQ16" s="429"/>
      <c r="BR16" s="429"/>
      <c r="BS16" s="429"/>
      <c r="BT16" s="429"/>
      <c r="BU16" s="430"/>
      <c r="BV16" s="428">
        <v>2592356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154</v>
      </c>
      <c r="N17" s="514"/>
      <c r="O17" s="514"/>
      <c r="P17" s="514"/>
      <c r="Q17" s="515"/>
      <c r="R17" s="516" t="s">
        <v>152</v>
      </c>
      <c r="S17" s="517"/>
      <c r="T17" s="517"/>
      <c r="U17" s="517"/>
      <c r="V17" s="518"/>
      <c r="W17" s="519" t="s">
        <v>155</v>
      </c>
      <c r="X17" s="441"/>
      <c r="Y17" s="441"/>
      <c r="Z17" s="441"/>
      <c r="AA17" s="441"/>
      <c r="AB17" s="442"/>
      <c r="AC17" s="404">
        <v>653</v>
      </c>
      <c r="AD17" s="405"/>
      <c r="AE17" s="405"/>
      <c r="AF17" s="405"/>
      <c r="AG17" s="406"/>
      <c r="AH17" s="404">
        <v>692</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530096</v>
      </c>
      <c r="BO17" s="429"/>
      <c r="BP17" s="429"/>
      <c r="BQ17" s="429"/>
      <c r="BR17" s="429"/>
      <c r="BS17" s="429"/>
      <c r="BT17" s="429"/>
      <c r="BU17" s="430"/>
      <c r="BV17" s="428">
        <v>505561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157</v>
      </c>
      <c r="C18" s="491"/>
      <c r="D18" s="491"/>
      <c r="E18" s="492"/>
      <c r="F18" s="492"/>
      <c r="G18" s="492"/>
      <c r="H18" s="492"/>
      <c r="I18" s="492"/>
      <c r="J18" s="492"/>
      <c r="K18" s="492"/>
      <c r="L18" s="493">
        <v>537.29</v>
      </c>
      <c r="M18" s="493"/>
      <c r="N18" s="493"/>
      <c r="O18" s="493"/>
      <c r="P18" s="493"/>
      <c r="Q18" s="493"/>
      <c r="R18" s="494"/>
      <c r="S18" s="494"/>
      <c r="T18" s="494"/>
      <c r="U18" s="494"/>
      <c r="V18" s="495"/>
      <c r="W18" s="509"/>
      <c r="X18" s="510"/>
      <c r="Y18" s="510"/>
      <c r="Z18" s="510"/>
      <c r="AA18" s="510"/>
      <c r="AB18" s="520"/>
      <c r="AC18" s="392">
        <v>45.3</v>
      </c>
      <c r="AD18" s="393"/>
      <c r="AE18" s="393"/>
      <c r="AF18" s="393"/>
      <c r="AG18" s="496"/>
      <c r="AH18" s="392">
        <v>45.7</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2424016</v>
      </c>
      <c r="BO18" s="429"/>
      <c r="BP18" s="429"/>
      <c r="BQ18" s="429"/>
      <c r="BR18" s="429"/>
      <c r="BS18" s="429"/>
      <c r="BT18" s="429"/>
      <c r="BU18" s="430"/>
      <c r="BV18" s="428">
        <v>2399424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159</v>
      </c>
      <c r="C19" s="491"/>
      <c r="D19" s="491"/>
      <c r="E19" s="492"/>
      <c r="F19" s="492"/>
      <c r="G19" s="492"/>
      <c r="H19" s="492"/>
      <c r="I19" s="492"/>
      <c r="J19" s="492"/>
      <c r="K19" s="492"/>
      <c r="L19" s="498">
        <v>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3715258</v>
      </c>
      <c r="BO19" s="429"/>
      <c r="BP19" s="429"/>
      <c r="BQ19" s="429"/>
      <c r="BR19" s="429"/>
      <c r="BS19" s="429"/>
      <c r="BT19" s="429"/>
      <c r="BU19" s="430"/>
      <c r="BV19" s="428">
        <v>3777727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161</v>
      </c>
      <c r="C20" s="491"/>
      <c r="D20" s="491"/>
      <c r="E20" s="492"/>
      <c r="F20" s="492"/>
      <c r="G20" s="492"/>
      <c r="H20" s="492"/>
      <c r="I20" s="492"/>
      <c r="J20" s="492"/>
      <c r="K20" s="492"/>
      <c r="L20" s="498">
        <v>1128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6085278</v>
      </c>
      <c r="BO23" s="429"/>
      <c r="BP23" s="429"/>
      <c r="BQ23" s="429"/>
      <c r="BR23" s="429"/>
      <c r="BS23" s="429"/>
      <c r="BT23" s="429"/>
      <c r="BU23" s="430"/>
      <c r="BV23" s="428">
        <v>5906147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170</v>
      </c>
      <c r="F24" s="402"/>
      <c r="G24" s="402"/>
      <c r="H24" s="402"/>
      <c r="I24" s="402"/>
      <c r="J24" s="402"/>
      <c r="K24" s="403"/>
      <c r="L24" s="404">
        <v>1</v>
      </c>
      <c r="M24" s="405"/>
      <c r="N24" s="405"/>
      <c r="O24" s="405"/>
      <c r="P24" s="406"/>
      <c r="Q24" s="404">
        <v>7170</v>
      </c>
      <c r="R24" s="405"/>
      <c r="S24" s="405"/>
      <c r="T24" s="405"/>
      <c r="U24" s="405"/>
      <c r="V24" s="406"/>
      <c r="W24" s="470"/>
      <c r="X24" s="461"/>
      <c r="Y24" s="462"/>
      <c r="Z24" s="401" t="s">
        <v>171</v>
      </c>
      <c r="AA24" s="402"/>
      <c r="AB24" s="402"/>
      <c r="AC24" s="402"/>
      <c r="AD24" s="402"/>
      <c r="AE24" s="402"/>
      <c r="AF24" s="402"/>
      <c r="AG24" s="403"/>
      <c r="AH24" s="404">
        <v>88</v>
      </c>
      <c r="AI24" s="405"/>
      <c r="AJ24" s="405"/>
      <c r="AK24" s="405"/>
      <c r="AL24" s="406"/>
      <c r="AM24" s="404">
        <v>259688</v>
      </c>
      <c r="AN24" s="405"/>
      <c r="AO24" s="405"/>
      <c r="AP24" s="405"/>
      <c r="AQ24" s="405"/>
      <c r="AR24" s="406"/>
      <c r="AS24" s="404">
        <v>2951</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5496476</v>
      </c>
      <c r="BO24" s="429"/>
      <c r="BP24" s="429"/>
      <c r="BQ24" s="429"/>
      <c r="BR24" s="429"/>
      <c r="BS24" s="429"/>
      <c r="BT24" s="429"/>
      <c r="BU24" s="430"/>
      <c r="BV24" s="428">
        <v>5372036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173</v>
      </c>
      <c r="F25" s="402"/>
      <c r="G25" s="402"/>
      <c r="H25" s="402"/>
      <c r="I25" s="402"/>
      <c r="J25" s="402"/>
      <c r="K25" s="403"/>
      <c r="L25" s="404">
        <v>1</v>
      </c>
      <c r="M25" s="405"/>
      <c r="N25" s="405"/>
      <c r="O25" s="405"/>
      <c r="P25" s="406"/>
      <c r="Q25" s="404">
        <v>5790</v>
      </c>
      <c r="R25" s="405"/>
      <c r="S25" s="405"/>
      <c r="T25" s="405"/>
      <c r="U25" s="405"/>
      <c r="V25" s="406"/>
      <c r="W25" s="470"/>
      <c r="X25" s="461"/>
      <c r="Y25" s="462"/>
      <c r="Z25" s="401" t="s">
        <v>174</v>
      </c>
      <c r="AA25" s="402"/>
      <c r="AB25" s="402"/>
      <c r="AC25" s="402"/>
      <c r="AD25" s="402"/>
      <c r="AE25" s="402"/>
      <c r="AF25" s="402"/>
      <c r="AG25" s="403"/>
      <c r="AH25" s="404" t="s">
        <v>137</v>
      </c>
      <c r="AI25" s="405"/>
      <c r="AJ25" s="405"/>
      <c r="AK25" s="405"/>
      <c r="AL25" s="406"/>
      <c r="AM25" s="404" t="s">
        <v>137</v>
      </c>
      <c r="AN25" s="405"/>
      <c r="AO25" s="405"/>
      <c r="AP25" s="405"/>
      <c r="AQ25" s="405"/>
      <c r="AR25" s="406"/>
      <c r="AS25" s="404" t="s">
        <v>137</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275376</v>
      </c>
      <c r="BO25" s="424"/>
      <c r="BP25" s="424"/>
      <c r="BQ25" s="424"/>
      <c r="BR25" s="424"/>
      <c r="BS25" s="424"/>
      <c r="BT25" s="424"/>
      <c r="BU25" s="425"/>
      <c r="BV25" s="423">
        <v>226200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176</v>
      </c>
      <c r="F26" s="402"/>
      <c r="G26" s="402"/>
      <c r="H26" s="402"/>
      <c r="I26" s="402"/>
      <c r="J26" s="402"/>
      <c r="K26" s="403"/>
      <c r="L26" s="404">
        <v>1</v>
      </c>
      <c r="M26" s="405"/>
      <c r="N26" s="405"/>
      <c r="O26" s="405"/>
      <c r="P26" s="406"/>
      <c r="Q26" s="404">
        <v>5490</v>
      </c>
      <c r="R26" s="405"/>
      <c r="S26" s="405"/>
      <c r="T26" s="405"/>
      <c r="U26" s="405"/>
      <c r="V26" s="406"/>
      <c r="W26" s="470"/>
      <c r="X26" s="461"/>
      <c r="Y26" s="462"/>
      <c r="Z26" s="401" t="s">
        <v>177</v>
      </c>
      <c r="AA26" s="483"/>
      <c r="AB26" s="483"/>
      <c r="AC26" s="483"/>
      <c r="AD26" s="483"/>
      <c r="AE26" s="483"/>
      <c r="AF26" s="483"/>
      <c r="AG26" s="484"/>
      <c r="AH26" s="404">
        <v>4</v>
      </c>
      <c r="AI26" s="405"/>
      <c r="AJ26" s="405"/>
      <c r="AK26" s="405"/>
      <c r="AL26" s="406"/>
      <c r="AM26" s="404">
        <v>12672</v>
      </c>
      <c r="AN26" s="405"/>
      <c r="AO26" s="405"/>
      <c r="AP26" s="405"/>
      <c r="AQ26" s="405"/>
      <c r="AR26" s="406"/>
      <c r="AS26" s="404">
        <v>3168</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179</v>
      </c>
      <c r="F27" s="402"/>
      <c r="G27" s="402"/>
      <c r="H27" s="402"/>
      <c r="I27" s="402"/>
      <c r="J27" s="402"/>
      <c r="K27" s="403"/>
      <c r="L27" s="404">
        <v>1</v>
      </c>
      <c r="M27" s="405"/>
      <c r="N27" s="405"/>
      <c r="O27" s="405"/>
      <c r="P27" s="406"/>
      <c r="Q27" s="404">
        <v>2930</v>
      </c>
      <c r="R27" s="405"/>
      <c r="S27" s="405"/>
      <c r="T27" s="405"/>
      <c r="U27" s="405"/>
      <c r="V27" s="406"/>
      <c r="W27" s="470"/>
      <c r="X27" s="461"/>
      <c r="Y27" s="462"/>
      <c r="Z27" s="401" t="s">
        <v>180</v>
      </c>
      <c r="AA27" s="402"/>
      <c r="AB27" s="402"/>
      <c r="AC27" s="402"/>
      <c r="AD27" s="402"/>
      <c r="AE27" s="402"/>
      <c r="AF27" s="402"/>
      <c r="AG27" s="403"/>
      <c r="AH27" s="404" t="s">
        <v>137</v>
      </c>
      <c r="AI27" s="405"/>
      <c r="AJ27" s="405"/>
      <c r="AK27" s="405"/>
      <c r="AL27" s="406"/>
      <c r="AM27" s="404" t="s">
        <v>181</v>
      </c>
      <c r="AN27" s="405"/>
      <c r="AO27" s="405"/>
      <c r="AP27" s="405"/>
      <c r="AQ27" s="405"/>
      <c r="AR27" s="406"/>
      <c r="AS27" s="404" t="s">
        <v>137</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364748</v>
      </c>
      <c r="BO27" s="432"/>
      <c r="BP27" s="432"/>
      <c r="BQ27" s="432"/>
      <c r="BR27" s="432"/>
      <c r="BS27" s="432"/>
      <c r="BT27" s="432"/>
      <c r="BU27" s="433"/>
      <c r="BV27" s="431">
        <v>364736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183</v>
      </c>
      <c r="F28" s="402"/>
      <c r="G28" s="402"/>
      <c r="H28" s="402"/>
      <c r="I28" s="402"/>
      <c r="J28" s="402"/>
      <c r="K28" s="403"/>
      <c r="L28" s="404">
        <v>1</v>
      </c>
      <c r="M28" s="405"/>
      <c r="N28" s="405"/>
      <c r="O28" s="405"/>
      <c r="P28" s="406"/>
      <c r="Q28" s="404">
        <v>2200</v>
      </c>
      <c r="R28" s="405"/>
      <c r="S28" s="405"/>
      <c r="T28" s="405"/>
      <c r="U28" s="405"/>
      <c r="V28" s="406"/>
      <c r="W28" s="470"/>
      <c r="X28" s="461"/>
      <c r="Y28" s="462"/>
      <c r="Z28" s="401" t="s">
        <v>184</v>
      </c>
      <c r="AA28" s="402"/>
      <c r="AB28" s="402"/>
      <c r="AC28" s="402"/>
      <c r="AD28" s="402"/>
      <c r="AE28" s="402"/>
      <c r="AF28" s="402"/>
      <c r="AG28" s="403"/>
      <c r="AH28" s="404" t="s">
        <v>128</v>
      </c>
      <c r="AI28" s="405"/>
      <c r="AJ28" s="405"/>
      <c r="AK28" s="405"/>
      <c r="AL28" s="406"/>
      <c r="AM28" s="404" t="s">
        <v>137</v>
      </c>
      <c r="AN28" s="405"/>
      <c r="AO28" s="405"/>
      <c r="AP28" s="405"/>
      <c r="AQ28" s="405"/>
      <c r="AR28" s="406"/>
      <c r="AS28" s="404" t="s">
        <v>137</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1701934</v>
      </c>
      <c r="BO28" s="424"/>
      <c r="BP28" s="424"/>
      <c r="BQ28" s="424"/>
      <c r="BR28" s="424"/>
      <c r="BS28" s="424"/>
      <c r="BT28" s="424"/>
      <c r="BU28" s="425"/>
      <c r="BV28" s="423">
        <v>1680423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186</v>
      </c>
      <c r="F29" s="402"/>
      <c r="G29" s="402"/>
      <c r="H29" s="402"/>
      <c r="I29" s="402"/>
      <c r="J29" s="402"/>
      <c r="K29" s="403"/>
      <c r="L29" s="404">
        <v>8</v>
      </c>
      <c r="M29" s="405"/>
      <c r="N29" s="405"/>
      <c r="O29" s="405"/>
      <c r="P29" s="406"/>
      <c r="Q29" s="404">
        <v>2030</v>
      </c>
      <c r="R29" s="405"/>
      <c r="S29" s="405"/>
      <c r="T29" s="405"/>
      <c r="U29" s="405"/>
      <c r="V29" s="406"/>
      <c r="W29" s="471"/>
      <c r="X29" s="472"/>
      <c r="Y29" s="473"/>
      <c r="Z29" s="401" t="s">
        <v>187</v>
      </c>
      <c r="AA29" s="402"/>
      <c r="AB29" s="402"/>
      <c r="AC29" s="402"/>
      <c r="AD29" s="402"/>
      <c r="AE29" s="402"/>
      <c r="AF29" s="402"/>
      <c r="AG29" s="403"/>
      <c r="AH29" s="404">
        <v>88</v>
      </c>
      <c r="AI29" s="405"/>
      <c r="AJ29" s="405"/>
      <c r="AK29" s="405"/>
      <c r="AL29" s="406"/>
      <c r="AM29" s="404">
        <v>259688</v>
      </c>
      <c r="AN29" s="405"/>
      <c r="AO29" s="405"/>
      <c r="AP29" s="405"/>
      <c r="AQ29" s="405"/>
      <c r="AR29" s="406"/>
      <c r="AS29" s="404">
        <v>2951</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618651</v>
      </c>
      <c r="BO29" s="429"/>
      <c r="BP29" s="429"/>
      <c r="BQ29" s="429"/>
      <c r="BR29" s="429"/>
      <c r="BS29" s="429"/>
      <c r="BT29" s="429"/>
      <c r="BU29" s="430"/>
      <c r="BV29" s="428">
        <v>618343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92.4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1243794</v>
      </c>
      <c r="BO30" s="432"/>
      <c r="BP30" s="432"/>
      <c r="BQ30" s="432"/>
      <c r="BR30" s="432"/>
      <c r="BS30" s="432"/>
      <c r="BT30" s="432"/>
      <c r="BU30" s="433"/>
      <c r="BV30" s="431">
        <v>1197713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203</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国民健康保険病院事業</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簡易水道事業</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日向東臼杵広域連合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耳川広域森林組合</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ケーブルネットワーク事業</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介護保険事業</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電気事業</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入郷地区衛生組合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宮崎県林業公社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後期高齢者医療事業</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宮崎県北部広域行政事務組合（一般）</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介護サービス事業</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宮崎県北部広域行政事務組合（特別）</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後期高齢者医療広域連合（一般）</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後期高齢者医療広域連合（特別）</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宮崎県市町村総合事務組合（一般）</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宮崎県市町村総合事務組合（特別：交通災害）</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宮崎県市町村総合事務組合（特別：自治会館）</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XZkyvxg8otW8fBLAm/T4QSsHgYV0cEuq6m7n5hIpnlgKXy+/62GWaYr/R9MgN2V8bR4E+exnDWJDs+Z07VgVGw==" saltValue="ehP/oDq2Od7l+GnL+a9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10" t="s">
        <v>575</v>
      </c>
      <c r="D34" s="1210"/>
      <c r="E34" s="1211"/>
      <c r="F34" s="32">
        <v>17.95</v>
      </c>
      <c r="G34" s="33">
        <v>17.13</v>
      </c>
      <c r="H34" s="33">
        <v>17.7</v>
      </c>
      <c r="I34" s="33">
        <v>18.059999999999999</v>
      </c>
      <c r="J34" s="34">
        <v>18.010000000000002</v>
      </c>
      <c r="K34" s="22"/>
      <c r="L34" s="22"/>
      <c r="M34" s="22"/>
      <c r="N34" s="22"/>
      <c r="O34" s="22"/>
      <c r="P34" s="22"/>
    </row>
    <row r="35" spans="1:16" ht="39" customHeight="1">
      <c r="A35" s="22"/>
      <c r="B35" s="35"/>
      <c r="C35" s="1204" t="s">
        <v>576</v>
      </c>
      <c r="D35" s="1205"/>
      <c r="E35" s="1206"/>
      <c r="F35" s="36">
        <v>7.01</v>
      </c>
      <c r="G35" s="37">
        <v>5.82</v>
      </c>
      <c r="H35" s="37">
        <v>5.64</v>
      </c>
      <c r="I35" s="37">
        <v>5.76</v>
      </c>
      <c r="J35" s="38">
        <v>5.72</v>
      </c>
      <c r="K35" s="22"/>
      <c r="L35" s="22"/>
      <c r="M35" s="22"/>
      <c r="N35" s="22"/>
      <c r="O35" s="22"/>
      <c r="P35" s="22"/>
    </row>
    <row r="36" spans="1:16" ht="39" customHeight="1">
      <c r="A36" s="22"/>
      <c r="B36" s="35"/>
      <c r="C36" s="1204" t="s">
        <v>577</v>
      </c>
      <c r="D36" s="1205"/>
      <c r="E36" s="1206"/>
      <c r="F36" s="36">
        <v>3.19</v>
      </c>
      <c r="G36" s="37">
        <v>1.91</v>
      </c>
      <c r="H36" s="37">
        <v>0.8</v>
      </c>
      <c r="I36" s="37">
        <v>0.79</v>
      </c>
      <c r="J36" s="38">
        <v>0.8</v>
      </c>
      <c r="K36" s="22"/>
      <c r="L36" s="22"/>
      <c r="M36" s="22"/>
      <c r="N36" s="22"/>
      <c r="O36" s="22"/>
      <c r="P36" s="22"/>
    </row>
    <row r="37" spans="1:16" ht="39" customHeight="1">
      <c r="A37" s="22"/>
      <c r="B37" s="35"/>
      <c r="C37" s="1204" t="s">
        <v>578</v>
      </c>
      <c r="D37" s="1205"/>
      <c r="E37" s="1206"/>
      <c r="F37" s="36">
        <v>0.06</v>
      </c>
      <c r="G37" s="37">
        <v>0.12</v>
      </c>
      <c r="H37" s="37">
        <v>0.22</v>
      </c>
      <c r="I37" s="37">
        <v>0.3</v>
      </c>
      <c r="J37" s="38">
        <v>0.25</v>
      </c>
      <c r="K37" s="22"/>
      <c r="L37" s="22"/>
      <c r="M37" s="22"/>
      <c r="N37" s="22"/>
      <c r="O37" s="22"/>
      <c r="P37" s="22"/>
    </row>
    <row r="38" spans="1:16" ht="39" customHeight="1">
      <c r="A38" s="22"/>
      <c r="B38" s="35"/>
      <c r="C38" s="1204" t="s">
        <v>579</v>
      </c>
      <c r="D38" s="1205"/>
      <c r="E38" s="1206"/>
      <c r="F38" s="36">
        <v>0.33</v>
      </c>
      <c r="G38" s="37">
        <v>0.25</v>
      </c>
      <c r="H38" s="37">
        <v>0.32</v>
      </c>
      <c r="I38" s="37">
        <v>0.11</v>
      </c>
      <c r="J38" s="38">
        <v>0.06</v>
      </c>
      <c r="K38" s="22"/>
      <c r="L38" s="22"/>
      <c r="M38" s="22"/>
      <c r="N38" s="22"/>
      <c r="O38" s="22"/>
      <c r="P38" s="22"/>
    </row>
    <row r="39" spans="1:16" ht="39" customHeight="1">
      <c r="A39" s="22"/>
      <c r="B39" s="35"/>
      <c r="C39" s="1204" t="s">
        <v>580</v>
      </c>
      <c r="D39" s="1205"/>
      <c r="E39" s="1206"/>
      <c r="F39" s="36">
        <v>0.02</v>
      </c>
      <c r="G39" s="37">
        <v>0.02</v>
      </c>
      <c r="H39" s="37">
        <v>0.02</v>
      </c>
      <c r="I39" s="37">
        <v>0.05</v>
      </c>
      <c r="J39" s="38">
        <v>0.05</v>
      </c>
      <c r="K39" s="22"/>
      <c r="L39" s="22"/>
      <c r="M39" s="22"/>
      <c r="N39" s="22"/>
      <c r="O39" s="22"/>
      <c r="P39" s="22"/>
    </row>
    <row r="40" spans="1:16" ht="39" customHeight="1">
      <c r="A40" s="22"/>
      <c r="B40" s="35"/>
      <c r="C40" s="1204" t="s">
        <v>581</v>
      </c>
      <c r="D40" s="1205"/>
      <c r="E40" s="1206"/>
      <c r="F40" s="36">
        <v>0</v>
      </c>
      <c r="G40" s="37">
        <v>0</v>
      </c>
      <c r="H40" s="37">
        <v>0</v>
      </c>
      <c r="I40" s="37">
        <v>0</v>
      </c>
      <c r="J40" s="38">
        <v>0.01</v>
      </c>
      <c r="K40" s="22"/>
      <c r="L40" s="22"/>
      <c r="M40" s="22"/>
      <c r="N40" s="22"/>
      <c r="O40" s="22"/>
      <c r="P40" s="22"/>
    </row>
    <row r="41" spans="1:16" ht="39" customHeight="1">
      <c r="A41" s="22"/>
      <c r="B41" s="35"/>
      <c r="C41" s="1204" t="s">
        <v>582</v>
      </c>
      <c r="D41" s="1205"/>
      <c r="E41" s="1206"/>
      <c r="F41" s="36" t="s">
        <v>583</v>
      </c>
      <c r="G41" s="37">
        <v>0.01</v>
      </c>
      <c r="H41" s="37">
        <v>0.02</v>
      </c>
      <c r="I41" s="37">
        <v>0.01</v>
      </c>
      <c r="J41" s="38">
        <v>0</v>
      </c>
      <c r="K41" s="22"/>
      <c r="L41" s="22"/>
      <c r="M41" s="22"/>
      <c r="N41" s="22"/>
      <c r="O41" s="22"/>
      <c r="P41" s="22"/>
    </row>
    <row r="42" spans="1:16" ht="39" customHeight="1">
      <c r="A42" s="22"/>
      <c r="B42" s="39"/>
      <c r="C42" s="1204" t="s">
        <v>584</v>
      </c>
      <c r="D42" s="1205"/>
      <c r="E42" s="1206"/>
      <c r="F42" s="36" t="s">
        <v>525</v>
      </c>
      <c r="G42" s="37" t="s">
        <v>525</v>
      </c>
      <c r="H42" s="37" t="s">
        <v>525</v>
      </c>
      <c r="I42" s="37" t="s">
        <v>525</v>
      </c>
      <c r="J42" s="38" t="s">
        <v>525</v>
      </c>
      <c r="K42" s="22"/>
      <c r="L42" s="22"/>
      <c r="M42" s="22"/>
      <c r="N42" s="22"/>
      <c r="O42" s="22"/>
      <c r="P42" s="22"/>
    </row>
    <row r="43" spans="1:16" ht="39" customHeight="1" thickBot="1">
      <c r="A43" s="22"/>
      <c r="B43" s="40"/>
      <c r="C43" s="1207" t="s">
        <v>585</v>
      </c>
      <c r="D43" s="1208"/>
      <c r="E43" s="120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tqDmG9kyceMIaFU/0f+QhYi0cB3p1MHyCWfSrK0FHfejbpFYjFfUeCeW/+BToCjHahvEOPzeunLLpap89PUXw==" saltValue="u8KHdLM0mmakZPf2ru8j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30" t="s">
        <v>11</v>
      </c>
      <c r="C45" s="1231"/>
      <c r="D45" s="58"/>
      <c r="E45" s="1236" t="s">
        <v>12</v>
      </c>
      <c r="F45" s="1236"/>
      <c r="G45" s="1236"/>
      <c r="H45" s="1236"/>
      <c r="I45" s="1236"/>
      <c r="J45" s="1237"/>
      <c r="K45" s="59">
        <v>699</v>
      </c>
      <c r="L45" s="60">
        <v>753</v>
      </c>
      <c r="M45" s="60">
        <v>753</v>
      </c>
      <c r="N45" s="60">
        <v>727</v>
      </c>
      <c r="O45" s="61">
        <v>718</v>
      </c>
      <c r="P45" s="48"/>
      <c r="Q45" s="48"/>
      <c r="R45" s="48"/>
      <c r="S45" s="48"/>
      <c r="T45" s="48"/>
      <c r="U45" s="48"/>
    </row>
    <row r="46" spans="1:21" ht="30.75" customHeight="1">
      <c r="A46" s="48"/>
      <c r="B46" s="1232"/>
      <c r="C46" s="1233"/>
      <c r="D46" s="62"/>
      <c r="E46" s="1214" t="s">
        <v>13</v>
      </c>
      <c r="F46" s="1214"/>
      <c r="G46" s="1214"/>
      <c r="H46" s="1214"/>
      <c r="I46" s="1214"/>
      <c r="J46" s="1215"/>
      <c r="K46" s="63" t="s">
        <v>525</v>
      </c>
      <c r="L46" s="64" t="s">
        <v>525</v>
      </c>
      <c r="M46" s="64" t="s">
        <v>525</v>
      </c>
      <c r="N46" s="64" t="s">
        <v>525</v>
      </c>
      <c r="O46" s="65" t="s">
        <v>525</v>
      </c>
      <c r="P46" s="48"/>
      <c r="Q46" s="48"/>
      <c r="R46" s="48"/>
      <c r="S46" s="48"/>
      <c r="T46" s="48"/>
      <c r="U46" s="48"/>
    </row>
    <row r="47" spans="1:21" ht="30.75" customHeight="1">
      <c r="A47" s="48"/>
      <c r="B47" s="1232"/>
      <c r="C47" s="1233"/>
      <c r="D47" s="62"/>
      <c r="E47" s="1214" t="s">
        <v>14</v>
      </c>
      <c r="F47" s="1214"/>
      <c r="G47" s="1214"/>
      <c r="H47" s="1214"/>
      <c r="I47" s="1214"/>
      <c r="J47" s="1215"/>
      <c r="K47" s="63" t="s">
        <v>525</v>
      </c>
      <c r="L47" s="64" t="s">
        <v>525</v>
      </c>
      <c r="M47" s="64" t="s">
        <v>525</v>
      </c>
      <c r="N47" s="64" t="s">
        <v>525</v>
      </c>
      <c r="O47" s="65" t="s">
        <v>525</v>
      </c>
      <c r="P47" s="48"/>
      <c r="Q47" s="48"/>
      <c r="R47" s="48"/>
      <c r="S47" s="48"/>
      <c r="T47" s="48"/>
      <c r="U47" s="48"/>
    </row>
    <row r="48" spans="1:21" ht="30.75" customHeight="1">
      <c r="A48" s="48"/>
      <c r="B48" s="1232"/>
      <c r="C48" s="1233"/>
      <c r="D48" s="62"/>
      <c r="E48" s="1214" t="s">
        <v>15</v>
      </c>
      <c r="F48" s="1214"/>
      <c r="G48" s="1214"/>
      <c r="H48" s="1214"/>
      <c r="I48" s="1214"/>
      <c r="J48" s="1215"/>
      <c r="K48" s="63">
        <v>44</v>
      </c>
      <c r="L48" s="64">
        <v>45</v>
      </c>
      <c r="M48" s="64">
        <v>53</v>
      </c>
      <c r="N48" s="64">
        <v>54</v>
      </c>
      <c r="O48" s="65">
        <v>52</v>
      </c>
      <c r="P48" s="48"/>
      <c r="Q48" s="48"/>
      <c r="R48" s="48"/>
      <c r="S48" s="48"/>
      <c r="T48" s="48"/>
      <c r="U48" s="48"/>
    </row>
    <row r="49" spans="1:21" ht="30.75" customHeight="1">
      <c r="A49" s="48"/>
      <c r="B49" s="1232"/>
      <c r="C49" s="1233"/>
      <c r="D49" s="62"/>
      <c r="E49" s="1214" t="s">
        <v>16</v>
      </c>
      <c r="F49" s="1214"/>
      <c r="G49" s="1214"/>
      <c r="H49" s="1214"/>
      <c r="I49" s="1214"/>
      <c r="J49" s="1215"/>
      <c r="K49" s="63">
        <v>35</v>
      </c>
      <c r="L49" s="64">
        <v>31</v>
      </c>
      <c r="M49" s="64">
        <v>20</v>
      </c>
      <c r="N49" s="64">
        <v>7</v>
      </c>
      <c r="O49" s="65">
        <v>6</v>
      </c>
      <c r="P49" s="48"/>
      <c r="Q49" s="48"/>
      <c r="R49" s="48"/>
      <c r="S49" s="48"/>
      <c r="T49" s="48"/>
      <c r="U49" s="48"/>
    </row>
    <row r="50" spans="1:21" ht="30.75" customHeight="1">
      <c r="A50" s="48"/>
      <c r="B50" s="1232"/>
      <c r="C50" s="1233"/>
      <c r="D50" s="62"/>
      <c r="E50" s="1214" t="s">
        <v>17</v>
      </c>
      <c r="F50" s="1214"/>
      <c r="G50" s="1214"/>
      <c r="H50" s="1214"/>
      <c r="I50" s="1214"/>
      <c r="J50" s="1215"/>
      <c r="K50" s="63" t="s">
        <v>525</v>
      </c>
      <c r="L50" s="64" t="s">
        <v>525</v>
      </c>
      <c r="M50" s="64" t="s">
        <v>525</v>
      </c>
      <c r="N50" s="64" t="s">
        <v>525</v>
      </c>
      <c r="O50" s="65" t="s">
        <v>525</v>
      </c>
      <c r="P50" s="48"/>
      <c r="Q50" s="48"/>
      <c r="R50" s="48"/>
      <c r="S50" s="48"/>
      <c r="T50" s="48"/>
      <c r="U50" s="48"/>
    </row>
    <row r="51" spans="1:21" ht="30.75" customHeight="1">
      <c r="A51" s="48"/>
      <c r="B51" s="1234"/>
      <c r="C51" s="1235"/>
      <c r="D51" s="66"/>
      <c r="E51" s="1214" t="s">
        <v>18</v>
      </c>
      <c r="F51" s="1214"/>
      <c r="G51" s="1214"/>
      <c r="H51" s="1214"/>
      <c r="I51" s="1214"/>
      <c r="J51" s="1215"/>
      <c r="K51" s="63" t="s">
        <v>525</v>
      </c>
      <c r="L51" s="64" t="s">
        <v>525</v>
      </c>
      <c r="M51" s="64" t="s">
        <v>525</v>
      </c>
      <c r="N51" s="64" t="s">
        <v>525</v>
      </c>
      <c r="O51" s="65" t="s">
        <v>525</v>
      </c>
      <c r="P51" s="48"/>
      <c r="Q51" s="48"/>
      <c r="R51" s="48"/>
      <c r="S51" s="48"/>
      <c r="T51" s="48"/>
      <c r="U51" s="48"/>
    </row>
    <row r="52" spans="1:21" ht="30.75" customHeight="1">
      <c r="A52" s="48"/>
      <c r="B52" s="1212" t="s">
        <v>19</v>
      </c>
      <c r="C52" s="1213"/>
      <c r="D52" s="66"/>
      <c r="E52" s="1214" t="s">
        <v>20</v>
      </c>
      <c r="F52" s="1214"/>
      <c r="G52" s="1214"/>
      <c r="H52" s="1214"/>
      <c r="I52" s="1214"/>
      <c r="J52" s="1215"/>
      <c r="K52" s="63">
        <v>495</v>
      </c>
      <c r="L52" s="64">
        <v>531</v>
      </c>
      <c r="M52" s="64">
        <v>530</v>
      </c>
      <c r="N52" s="64">
        <v>516</v>
      </c>
      <c r="O52" s="65">
        <v>514</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283</v>
      </c>
      <c r="L53" s="69">
        <v>298</v>
      </c>
      <c r="M53" s="69">
        <v>296</v>
      </c>
      <c r="N53" s="69">
        <v>272</v>
      </c>
      <c r="O53" s="70">
        <v>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DV2q1MjiK8GzDvcKksOJkx67AdZGlOAq769CsEdSFzRWypVdkS+GOh6svCNPw9MfKiEQF+2jXFzBjQ/Iprd3w==" saltValue="IHcfRNkDHy3vNM6bu0z9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58"/>
  <sheetViews>
    <sheetView showGridLines="0" zoomScaleSheetLayoutView="100" workbookViewId="0">
      <selection activeCell="M50" sqref="M5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50" t="s">
        <v>30</v>
      </c>
      <c r="C41" s="1251"/>
      <c r="D41" s="102"/>
      <c r="E41" s="1252" t="s">
        <v>31</v>
      </c>
      <c r="F41" s="1252"/>
      <c r="G41" s="1252"/>
      <c r="H41" s="1253"/>
      <c r="I41" s="103">
        <v>6088</v>
      </c>
      <c r="J41" s="104">
        <v>6093</v>
      </c>
      <c r="K41" s="104">
        <v>5850</v>
      </c>
      <c r="L41" s="104">
        <v>5906</v>
      </c>
      <c r="M41" s="105">
        <v>6085</v>
      </c>
    </row>
    <row r="42" spans="2:13" ht="27.75" customHeight="1">
      <c r="B42" s="1240"/>
      <c r="C42" s="1241"/>
      <c r="D42" s="106"/>
      <c r="E42" s="1244" t="s">
        <v>32</v>
      </c>
      <c r="F42" s="1244"/>
      <c r="G42" s="1244"/>
      <c r="H42" s="1245"/>
      <c r="I42" s="107" t="s">
        <v>525</v>
      </c>
      <c r="J42" s="108" t="s">
        <v>525</v>
      </c>
      <c r="K42" s="108" t="s">
        <v>525</v>
      </c>
      <c r="L42" s="108" t="s">
        <v>525</v>
      </c>
      <c r="M42" s="109" t="s">
        <v>525</v>
      </c>
    </row>
    <row r="43" spans="2:13" ht="27.75" customHeight="1">
      <c r="B43" s="1240"/>
      <c r="C43" s="1241"/>
      <c r="D43" s="106"/>
      <c r="E43" s="1244" t="s">
        <v>33</v>
      </c>
      <c r="F43" s="1244"/>
      <c r="G43" s="1244"/>
      <c r="H43" s="1245"/>
      <c r="I43" s="107">
        <v>597</v>
      </c>
      <c r="J43" s="108">
        <v>516</v>
      </c>
      <c r="K43" s="108">
        <v>493</v>
      </c>
      <c r="L43" s="108">
        <v>538</v>
      </c>
      <c r="M43" s="109">
        <v>545</v>
      </c>
    </row>
    <row r="44" spans="2:13" ht="27.75" customHeight="1">
      <c r="B44" s="1240"/>
      <c r="C44" s="1241"/>
      <c r="D44" s="106"/>
      <c r="E44" s="1244" t="s">
        <v>34</v>
      </c>
      <c r="F44" s="1244"/>
      <c r="G44" s="1244"/>
      <c r="H44" s="1245"/>
      <c r="I44" s="107">
        <v>78</v>
      </c>
      <c r="J44" s="108">
        <v>47</v>
      </c>
      <c r="K44" s="108">
        <v>40</v>
      </c>
      <c r="L44" s="108">
        <v>21</v>
      </c>
      <c r="M44" s="109">
        <v>15</v>
      </c>
    </row>
    <row r="45" spans="2:13" ht="27.75" customHeight="1">
      <c r="B45" s="1240"/>
      <c r="C45" s="1241"/>
      <c r="D45" s="106"/>
      <c r="E45" s="1244" t="s">
        <v>35</v>
      </c>
      <c r="F45" s="1244"/>
      <c r="G45" s="1244"/>
      <c r="H45" s="1245"/>
      <c r="I45" s="107">
        <v>1096</v>
      </c>
      <c r="J45" s="108">
        <v>1040</v>
      </c>
      <c r="K45" s="108">
        <v>954</v>
      </c>
      <c r="L45" s="108">
        <v>1067</v>
      </c>
      <c r="M45" s="109">
        <v>1111</v>
      </c>
    </row>
    <row r="46" spans="2:13" ht="27.75" customHeight="1">
      <c r="B46" s="1240"/>
      <c r="C46" s="1241"/>
      <c r="D46" s="110"/>
      <c r="E46" s="1244" t="s">
        <v>36</v>
      </c>
      <c r="F46" s="1244"/>
      <c r="G46" s="1244"/>
      <c r="H46" s="1245"/>
      <c r="I46" s="107" t="s">
        <v>525</v>
      </c>
      <c r="J46" s="108">
        <v>5</v>
      </c>
      <c r="K46" s="108">
        <v>5</v>
      </c>
      <c r="L46" s="108">
        <v>5</v>
      </c>
      <c r="M46" s="109">
        <v>5</v>
      </c>
    </row>
    <row r="47" spans="2:13" ht="27.75" customHeight="1">
      <c r="B47" s="1240"/>
      <c r="C47" s="1241"/>
      <c r="D47" s="111"/>
      <c r="E47" s="1254" t="s">
        <v>37</v>
      </c>
      <c r="F47" s="1255"/>
      <c r="G47" s="1255"/>
      <c r="H47" s="1256"/>
      <c r="I47" s="107" t="s">
        <v>525</v>
      </c>
      <c r="J47" s="108" t="s">
        <v>525</v>
      </c>
      <c r="K47" s="108" t="s">
        <v>525</v>
      </c>
      <c r="L47" s="108" t="s">
        <v>525</v>
      </c>
      <c r="M47" s="109" t="s">
        <v>525</v>
      </c>
    </row>
    <row r="48" spans="2:13" ht="27.75" customHeight="1">
      <c r="B48" s="1240"/>
      <c r="C48" s="1241"/>
      <c r="D48" s="106"/>
      <c r="E48" s="1244" t="s">
        <v>38</v>
      </c>
      <c r="F48" s="1244"/>
      <c r="G48" s="1244"/>
      <c r="H48" s="1245"/>
      <c r="I48" s="107" t="s">
        <v>525</v>
      </c>
      <c r="J48" s="108" t="s">
        <v>525</v>
      </c>
      <c r="K48" s="108" t="s">
        <v>525</v>
      </c>
      <c r="L48" s="108" t="s">
        <v>525</v>
      </c>
      <c r="M48" s="109" t="s">
        <v>525</v>
      </c>
    </row>
    <row r="49" spans="2:13" ht="27.75" customHeight="1">
      <c r="B49" s="1242"/>
      <c r="C49" s="1243"/>
      <c r="D49" s="106"/>
      <c r="E49" s="1244" t="s">
        <v>39</v>
      </c>
      <c r="F49" s="1244"/>
      <c r="G49" s="1244"/>
      <c r="H49" s="1245"/>
      <c r="I49" s="107" t="s">
        <v>525</v>
      </c>
      <c r="J49" s="108" t="s">
        <v>525</v>
      </c>
      <c r="K49" s="108" t="s">
        <v>525</v>
      </c>
      <c r="L49" s="108" t="s">
        <v>525</v>
      </c>
      <c r="M49" s="109" t="s">
        <v>525</v>
      </c>
    </row>
    <row r="50" spans="2:13" ht="27.75" customHeight="1">
      <c r="B50" s="1238" t="s">
        <v>40</v>
      </c>
      <c r="C50" s="1239"/>
      <c r="D50" s="112"/>
      <c r="E50" s="1244" t="s">
        <v>41</v>
      </c>
      <c r="F50" s="1244"/>
      <c r="G50" s="1244"/>
      <c r="H50" s="1245"/>
      <c r="I50" s="107">
        <v>2822</v>
      </c>
      <c r="J50" s="108">
        <v>3080</v>
      </c>
      <c r="K50" s="108">
        <v>3210</v>
      </c>
      <c r="L50" s="108">
        <v>3161</v>
      </c>
      <c r="M50" s="109">
        <v>3532</v>
      </c>
    </row>
    <row r="51" spans="2:13" ht="27.75" customHeight="1">
      <c r="B51" s="1240"/>
      <c r="C51" s="1241"/>
      <c r="D51" s="106"/>
      <c r="E51" s="1244" t="s">
        <v>42</v>
      </c>
      <c r="F51" s="1244"/>
      <c r="G51" s="1244"/>
      <c r="H51" s="1245"/>
      <c r="I51" s="107" t="s">
        <v>525</v>
      </c>
      <c r="J51" s="108" t="s">
        <v>525</v>
      </c>
      <c r="K51" s="108" t="s">
        <v>525</v>
      </c>
      <c r="L51" s="108" t="s">
        <v>525</v>
      </c>
      <c r="M51" s="109" t="s">
        <v>525</v>
      </c>
    </row>
    <row r="52" spans="2:13" ht="27.75" customHeight="1">
      <c r="B52" s="1242"/>
      <c r="C52" s="1243"/>
      <c r="D52" s="106"/>
      <c r="E52" s="1244" t="s">
        <v>43</v>
      </c>
      <c r="F52" s="1244"/>
      <c r="G52" s="1244"/>
      <c r="H52" s="1245"/>
      <c r="I52" s="107">
        <v>4545</v>
      </c>
      <c r="J52" s="108">
        <v>4597</v>
      </c>
      <c r="K52" s="108">
        <v>4515</v>
      </c>
      <c r="L52" s="108">
        <v>4736</v>
      </c>
      <c r="M52" s="109">
        <v>4677</v>
      </c>
    </row>
    <row r="53" spans="2:13" ht="27.75" customHeight="1" thickBot="1">
      <c r="B53" s="1246" t="s">
        <v>44</v>
      </c>
      <c r="C53" s="1247"/>
      <c r="D53" s="113"/>
      <c r="E53" s="1248" t="s">
        <v>45</v>
      </c>
      <c r="F53" s="1248"/>
      <c r="G53" s="1248"/>
      <c r="H53" s="1249"/>
      <c r="I53" s="114">
        <v>491</v>
      </c>
      <c r="J53" s="115">
        <v>24</v>
      </c>
      <c r="K53" s="115">
        <v>-382</v>
      </c>
      <c r="L53" s="115">
        <v>-360</v>
      </c>
      <c r="M53" s="116">
        <v>-449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2i/RQeDjhZmcMGToAa6RUgleiItvEg9myepubG9du0peZYbyQmJiYDoBvUW8wUS1AjYPxCCRixXBbZaq8QGr5Q==" saltValue="iqiEhIGf46UYiFRx/oHB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70" zoomScaleNormal="70" zoomScaleSheetLayoutView="100" workbookViewId="0">
      <selection activeCell="F62" sqref="F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265" t="s">
        <v>48</v>
      </c>
      <c r="D55" s="1265"/>
      <c r="E55" s="1266"/>
      <c r="F55" s="128">
        <v>1730</v>
      </c>
      <c r="G55" s="128">
        <v>1680</v>
      </c>
      <c r="H55" s="129">
        <v>1702</v>
      </c>
    </row>
    <row r="56" spans="2:8" ht="52.5" customHeight="1">
      <c r="B56" s="130"/>
      <c r="C56" s="1267" t="s">
        <v>49</v>
      </c>
      <c r="D56" s="1267"/>
      <c r="E56" s="1268"/>
      <c r="F56" s="131">
        <v>618</v>
      </c>
      <c r="G56" s="131">
        <v>618</v>
      </c>
      <c r="H56" s="132">
        <v>619</v>
      </c>
    </row>
    <row r="57" spans="2:8" ht="53.25" customHeight="1">
      <c r="B57" s="130"/>
      <c r="C57" s="1269" t="s">
        <v>50</v>
      </c>
      <c r="D57" s="1269"/>
      <c r="E57" s="1270"/>
      <c r="F57" s="133">
        <v>1171</v>
      </c>
      <c r="G57" s="133">
        <v>1198</v>
      </c>
      <c r="H57" s="134">
        <v>1244</v>
      </c>
    </row>
    <row r="58" spans="2:8" ht="45.75" customHeight="1">
      <c r="B58" s="135"/>
      <c r="C58" s="1257" t="s">
        <v>606</v>
      </c>
      <c r="D58" s="1258"/>
      <c r="E58" s="1259"/>
      <c r="F58" s="136">
        <v>702</v>
      </c>
      <c r="G58" s="136">
        <v>702</v>
      </c>
      <c r="H58" s="137">
        <v>702</v>
      </c>
    </row>
    <row r="59" spans="2:8" ht="45.75" customHeight="1">
      <c r="B59" s="135"/>
      <c r="C59" s="1257" t="s">
        <v>607</v>
      </c>
      <c r="D59" s="1258"/>
      <c r="E59" s="1259"/>
      <c r="F59" s="136">
        <v>215</v>
      </c>
      <c r="G59" s="136">
        <v>241</v>
      </c>
      <c r="H59" s="137">
        <v>267</v>
      </c>
    </row>
    <row r="60" spans="2:8" ht="45.75" customHeight="1">
      <c r="B60" s="135"/>
      <c r="C60" s="1257" t="s">
        <v>608</v>
      </c>
      <c r="D60" s="1258"/>
      <c r="E60" s="1259"/>
      <c r="F60" s="136">
        <v>127</v>
      </c>
      <c r="G60" s="136">
        <v>127</v>
      </c>
      <c r="H60" s="137">
        <v>127</v>
      </c>
    </row>
    <row r="61" spans="2:8" ht="45.75" customHeight="1">
      <c r="B61" s="135"/>
      <c r="C61" s="1257" t="s">
        <v>609</v>
      </c>
      <c r="D61" s="1258"/>
      <c r="E61" s="1259"/>
      <c r="F61" s="136">
        <v>78</v>
      </c>
      <c r="G61" s="136">
        <v>78</v>
      </c>
      <c r="H61" s="137">
        <v>79</v>
      </c>
    </row>
    <row r="62" spans="2:8" ht="45.75" customHeight="1" thickBot="1">
      <c r="B62" s="138"/>
      <c r="C62" s="1260" t="s">
        <v>610</v>
      </c>
      <c r="D62" s="1261"/>
      <c r="E62" s="1262"/>
      <c r="F62" s="139">
        <v>0</v>
      </c>
      <c r="G62" s="139">
        <v>0</v>
      </c>
      <c r="H62" s="140">
        <v>26</v>
      </c>
    </row>
    <row r="63" spans="2:8" ht="52.5" customHeight="1" thickBot="1">
      <c r="B63" s="141"/>
      <c r="C63" s="1263" t="s">
        <v>51</v>
      </c>
      <c r="D63" s="1263"/>
      <c r="E63" s="1264"/>
      <c r="F63" s="142">
        <v>3519</v>
      </c>
      <c r="G63" s="142">
        <v>3496</v>
      </c>
      <c r="H63" s="143">
        <v>3564</v>
      </c>
    </row>
    <row r="64" spans="2:8" ht="15" customHeight="1"/>
  </sheetData>
  <sheetProtection algorithmName="SHA-512" hashValue="E1ge5joYCR6BLXqqHwOotMRpHUTtqAHxe35JbjKzq9npl2YTDbAD6Pgy/FlZvZxZ+QAqiuuoms7JOa+icnAwyA==" saltValue="Bak46J8pdlKUOFf+tx/f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604337</v>
      </c>
      <c r="E3" s="162"/>
      <c r="F3" s="163">
        <v>280458</v>
      </c>
      <c r="G3" s="164"/>
      <c r="H3" s="165"/>
    </row>
    <row r="4" spans="1:8">
      <c r="A4" s="166"/>
      <c r="B4" s="167"/>
      <c r="C4" s="168"/>
      <c r="D4" s="169">
        <v>373828</v>
      </c>
      <c r="E4" s="170"/>
      <c r="F4" s="171">
        <v>127286</v>
      </c>
      <c r="G4" s="172"/>
      <c r="H4" s="173"/>
    </row>
    <row r="5" spans="1:8">
      <c r="A5" s="154" t="s">
        <v>558</v>
      </c>
      <c r="B5" s="159"/>
      <c r="C5" s="160"/>
      <c r="D5" s="161">
        <v>648917</v>
      </c>
      <c r="E5" s="162"/>
      <c r="F5" s="163">
        <v>291945</v>
      </c>
      <c r="G5" s="164"/>
      <c r="H5" s="165"/>
    </row>
    <row r="6" spans="1:8">
      <c r="A6" s="166"/>
      <c r="B6" s="167"/>
      <c r="C6" s="168"/>
      <c r="D6" s="169">
        <v>392191</v>
      </c>
      <c r="E6" s="170"/>
      <c r="F6" s="171">
        <v>127651</v>
      </c>
      <c r="G6" s="172"/>
      <c r="H6" s="173"/>
    </row>
    <row r="7" spans="1:8">
      <c r="A7" s="154" t="s">
        <v>559</v>
      </c>
      <c r="B7" s="159"/>
      <c r="C7" s="160"/>
      <c r="D7" s="161">
        <v>471290</v>
      </c>
      <c r="E7" s="162"/>
      <c r="F7" s="163">
        <v>291173</v>
      </c>
      <c r="G7" s="164"/>
      <c r="H7" s="165"/>
    </row>
    <row r="8" spans="1:8">
      <c r="A8" s="166"/>
      <c r="B8" s="167"/>
      <c r="C8" s="168"/>
      <c r="D8" s="169">
        <v>187425</v>
      </c>
      <c r="E8" s="170"/>
      <c r="F8" s="171">
        <v>119071</v>
      </c>
      <c r="G8" s="172"/>
      <c r="H8" s="173"/>
    </row>
    <row r="9" spans="1:8">
      <c r="A9" s="154" t="s">
        <v>560</v>
      </c>
      <c r="B9" s="159"/>
      <c r="C9" s="160"/>
      <c r="D9" s="161">
        <v>598815</v>
      </c>
      <c r="E9" s="162"/>
      <c r="F9" s="163">
        <v>271581</v>
      </c>
      <c r="G9" s="164"/>
      <c r="H9" s="165"/>
    </row>
    <row r="10" spans="1:8">
      <c r="A10" s="166"/>
      <c r="B10" s="167"/>
      <c r="C10" s="168"/>
      <c r="D10" s="169">
        <v>289529</v>
      </c>
      <c r="E10" s="170"/>
      <c r="F10" s="171">
        <v>117844</v>
      </c>
      <c r="G10" s="172"/>
      <c r="H10" s="173"/>
    </row>
    <row r="11" spans="1:8">
      <c r="A11" s="154" t="s">
        <v>561</v>
      </c>
      <c r="B11" s="159"/>
      <c r="C11" s="160"/>
      <c r="D11" s="161">
        <v>733474</v>
      </c>
      <c r="E11" s="162"/>
      <c r="F11" s="163">
        <v>268375</v>
      </c>
      <c r="G11" s="164"/>
      <c r="H11" s="165"/>
    </row>
    <row r="12" spans="1:8">
      <c r="A12" s="166"/>
      <c r="B12" s="167"/>
      <c r="C12" s="174"/>
      <c r="D12" s="169">
        <v>200790</v>
      </c>
      <c r="E12" s="170"/>
      <c r="F12" s="171">
        <v>119602</v>
      </c>
      <c r="G12" s="172"/>
      <c r="H12" s="173"/>
    </row>
    <row r="13" spans="1:8">
      <c r="A13" s="154"/>
      <c r="B13" s="159"/>
      <c r="C13" s="175"/>
      <c r="D13" s="176">
        <v>611367</v>
      </c>
      <c r="E13" s="177"/>
      <c r="F13" s="178">
        <v>280706</v>
      </c>
      <c r="G13" s="179"/>
      <c r="H13" s="165"/>
    </row>
    <row r="14" spans="1:8">
      <c r="A14" s="166"/>
      <c r="B14" s="167"/>
      <c r="C14" s="168"/>
      <c r="D14" s="169">
        <v>288753</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5.73</v>
      </c>
      <c r="C19" s="180">
        <f>ROUND(VALUE(SUBSTITUTE(実質収支比率等に係る経年分析!G$48,"▲","-")),2)</f>
        <v>5.84</v>
      </c>
      <c r="D19" s="180">
        <f>ROUND(VALUE(SUBSTITUTE(実質収支比率等に係る経年分析!H$48,"▲","-")),2)</f>
        <v>5.67</v>
      </c>
      <c r="E19" s="180">
        <f>ROUND(VALUE(SUBSTITUTE(実質収支比率等に係る経年分析!I$48,"▲","-")),2)</f>
        <v>5.78</v>
      </c>
      <c r="F19" s="180">
        <f>ROUND(VALUE(SUBSTITUTE(実質収支比率等に係る経年分析!J$48,"▲","-")),2)</f>
        <v>5.74</v>
      </c>
    </row>
    <row r="20" spans="1:11">
      <c r="A20" s="180" t="s">
        <v>55</v>
      </c>
      <c r="B20" s="180">
        <f>ROUND(VALUE(SUBSTITUTE(実質収支比率等に係る経年分析!F$47,"▲","-")),2)</f>
        <v>52.15</v>
      </c>
      <c r="C20" s="180">
        <f>ROUND(VALUE(SUBSTITUTE(実質収支比率等に係る経年分析!G$47,"▲","-")),2)</f>
        <v>54.81</v>
      </c>
      <c r="D20" s="180">
        <f>ROUND(VALUE(SUBSTITUTE(実質収支比率等に係る経年分析!H$47,"▲","-")),2)</f>
        <v>60.3</v>
      </c>
      <c r="E20" s="180">
        <f>ROUND(VALUE(SUBSTITUTE(実質収支比率等に係る経年分析!I$47,"▲","-")),2)</f>
        <v>60.2</v>
      </c>
      <c r="F20" s="180">
        <f>ROUND(VALUE(SUBSTITUTE(実質収支比率等に係る経年分析!J$47,"▲","-")),2)</f>
        <v>60.46</v>
      </c>
    </row>
    <row r="21" spans="1:11">
      <c r="A21" s="180" t="s">
        <v>56</v>
      </c>
      <c r="B21" s="180">
        <f>IF(ISNUMBER(VALUE(SUBSTITUTE(実質収支比率等に係る経年分析!F$49,"▲","-"))),ROUND(VALUE(SUBSTITUTE(実質収支比率等に係る経年分析!F$49,"▲","-")),2),NA())</f>
        <v>-9.18</v>
      </c>
      <c r="C21" s="180">
        <f>IF(ISNUMBER(VALUE(SUBSTITUTE(実質収支比率等に係る経年分析!G$49,"▲","-"))),ROUND(VALUE(SUBSTITUTE(実質収支比率等に係る経年分析!G$49,"▲","-")),2),NA())</f>
        <v>0.18</v>
      </c>
      <c r="D21" s="180">
        <f>IF(ISNUMBER(VALUE(SUBSTITUTE(実質収支比率等に係る経年分析!H$49,"▲","-"))),ROUND(VALUE(SUBSTITUTE(実質収支比率等に係る経年分析!H$49,"▲","-")),2),NA())</f>
        <v>-0.4</v>
      </c>
      <c r="E21" s="180">
        <f>IF(ISNUMBER(VALUE(SUBSTITUTE(実質収支比率等に係る経年分析!I$49,"▲","-"))),ROUND(VALUE(SUBSTITUTE(実質収支比率等に係る経年分析!I$49,"▲","-")),2),NA())</f>
        <v>-4.72</v>
      </c>
      <c r="F21" s="180">
        <f>IF(ISNUMBER(VALUE(SUBSTITUTE(実質収支比率等に係る経年分析!J$49,"▲","-"))),ROUND(VALUE(SUBSTITUTE(実質収支比率等に係る経年分析!J$49,"▲","-")),2),NA())</f>
        <v>-2.1</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ケーブルネットワーク事業</v>
      </c>
      <c r="B29" s="181">
        <f>IF(ROUND(VALUE(SUBSTITUTE(連結実質赤字比率に係る赤字・黒字の構成分析!F$41,"▲", "-")), 2) &lt; 0, ABS(ROUND(VALUE(SUBSTITUTE(連結実質赤字比率に係る赤字・黒字の構成分析!F$41,"▲", "-")), 2)), NA())</f>
        <v>1.28</v>
      </c>
      <c r="C29" s="181" t="e">
        <f>IF(ROUND(VALUE(SUBSTITUTE(連結実質赤字比率に係る赤字・黒字の構成分析!F$41,"▲", "-")), 2) &gt;= 0, ABS(ROUND(VALUE(SUBSTITUTE(連結実質赤字比率に係る赤字・黒字の構成分析!F$41,"▲", "-")), 2)), NA())</f>
        <v>#N/A</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介護サービス事業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簡易水道事業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c r="A34" s="181" t="str">
        <f>IF(連結実質赤字比率に係る赤字・黒字の構成分析!C$36="",NA(),連結実質赤字比率に係る赤字・黒字の構成分析!C$36)</f>
        <v>電気事業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5.72</v>
      </c>
    </row>
    <row r="36" spans="1:16">
      <c r="A36" s="181" t="str">
        <f>IF(連結実質赤字比率に係る赤字・黒字の構成分析!C$34="",NA(),連結実質赤字比率に係る赤字・黒字の構成分析!C$34)</f>
        <v>国民健康保険病院事業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18.059999999999999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18.010000000000002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495</v>
      </c>
      <c r="E42" s="182"/>
      <c r="F42" s="182"/>
      <c r="G42" s="182">
        <f>'実質公債費比率（分子）の構造'!L$52</f>
        <v>531</v>
      </c>
      <c r="H42" s="182"/>
      <c r="I42" s="182"/>
      <c r="J42" s="182">
        <f>'実質公債費比率（分子）の構造'!M$52</f>
        <v>530</v>
      </c>
      <c r="K42" s="182"/>
      <c r="L42" s="182"/>
      <c r="M42" s="182">
        <f>'実質公債費比率（分子）の構造'!N$52</f>
        <v>516</v>
      </c>
      <c r="N42" s="182"/>
      <c r="O42" s="182"/>
      <c r="P42" s="182">
        <f>'実質公債費比率（分子）の構造'!O$52</f>
        <v>514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35</v>
      </c>
      <c r="C45" s="182"/>
      <c r="D45" s="182"/>
      <c r="E45" s="182">
        <f>'実質公債費比率（分子）の構造'!L$49</f>
        <v>31</v>
      </c>
      <c r="F45" s="182"/>
      <c r="G45" s="182"/>
      <c r="H45" s="182">
        <f>'実質公債費比率（分子）の構造'!M$49</f>
        <v>20</v>
      </c>
      <c r="I45" s="182"/>
      <c r="J45" s="182"/>
      <c r="K45" s="182">
        <f>'実質公債費比率（分子）の構造'!N$49</f>
        <v>7</v>
      </c>
      <c r="L45" s="182"/>
      <c r="M45" s="182"/>
      <c r="N45" s="182">
        <f>'実質公債費比率（分子）の構造'!O$49</f>
        <v>6</v>
      </c>
      <c r="O45" s="182"/>
      <c r="P45" s="182"/>
    </row>
    <row r="46" spans="1:16">
      <c r="A46" s="182" t="s">
        <v>67</v>
      </c>
      <c r="B46" s="182">
        <f>'実質公債費比率（分子）の構造'!K$48</f>
        <v>44</v>
      </c>
      <c r="C46" s="182"/>
      <c r="D46" s="182"/>
      <c r="E46" s="182">
        <f>'実質公債費比率（分子）の構造'!L$48</f>
        <v>45</v>
      </c>
      <c r="F46" s="182"/>
      <c r="G46" s="182"/>
      <c r="H46" s="182">
        <f>'実質公債費比率（分子）の構造'!M$48</f>
        <v>53</v>
      </c>
      <c r="I46" s="182"/>
      <c r="J46" s="182"/>
      <c r="K46" s="182">
        <f>'実質公債費比率（分子）の構造'!N$48</f>
        <v>54</v>
      </c>
      <c r="L46" s="182"/>
      <c r="M46" s="182"/>
      <c r="N46" s="182">
        <f>'実質公債費比率（分子）の構造'!O$48</f>
        <v>52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699</v>
      </c>
      <c r="C49" s="182"/>
      <c r="D49" s="182"/>
      <c r="E49" s="182">
        <f>'実質公債費比率（分子）の構造'!L$45</f>
        <v>753</v>
      </c>
      <c r="F49" s="182"/>
      <c r="G49" s="182"/>
      <c r="H49" s="182">
        <f>'実質公債費比率（分子）の構造'!M$45</f>
        <v>753</v>
      </c>
      <c r="I49" s="182"/>
      <c r="J49" s="182"/>
      <c r="K49" s="182">
        <f>'実質公債費比率（分子）の構造'!N$45</f>
        <v>727</v>
      </c>
      <c r="L49" s="182"/>
      <c r="M49" s="182"/>
      <c r="N49" s="182">
        <f>'実質公債費比率（分子）の構造'!O$45</f>
        <v>718</v>
      </c>
      <c r="O49" s="182"/>
      <c r="P49" s="182"/>
    </row>
    <row r="50" spans="1:16">
      <c r="A50" s="182" t="s">
        <v>71</v>
      </c>
      <c r="B50" s="182" t="e">
        <f>NA()</f>
        <v>#N/A</v>
      </c>
      <c r="C50" s="182">
        <f>IF(ISNUMBER('実質公債費比率（分子）の構造'!K$53),'実質公債費比率（分子）の構造'!K$53,NA())</f>
        <v>283</v>
      </c>
      <c r="D50" s="182" t="e">
        <f>NA()</f>
        <v>#N/A</v>
      </c>
      <c r="E50" s="182" t="e">
        <f>NA()</f>
        <v>#N/A</v>
      </c>
      <c r="F50" s="182">
        <f>IF(ISNUMBER('実質公債費比率（分子）の構造'!L$53),'実質公債費比率（分子）の構造'!L$53,NA())</f>
        <v>298</v>
      </c>
      <c r="G50" s="182" t="e">
        <f>NA()</f>
        <v>#N/A</v>
      </c>
      <c r="H50" s="182" t="e">
        <f>NA()</f>
        <v>#N/A</v>
      </c>
      <c r="I50" s="182">
        <f>IF(ISNUMBER('実質公債費比率（分子）の構造'!M$53),'実質公債費比率（分子）の構造'!M$53,NA())</f>
        <v>296</v>
      </c>
      <c r="J50" s="182" t="e">
        <f>NA()</f>
        <v>#N/A</v>
      </c>
      <c r="K50" s="182" t="e">
        <f>NA()</f>
        <v>#N/A</v>
      </c>
      <c r="L50" s="182">
        <f>IF(ISNUMBER('実質公債費比率（分子）の構造'!N$53),'実質公債費比率（分子）の構造'!N$53,NA())</f>
        <v>272</v>
      </c>
      <c r="M50" s="182" t="e">
        <f>NA()</f>
        <v>#N/A</v>
      </c>
      <c r="N50" s="182" t="e">
        <f>NA()</f>
        <v>#N/A</v>
      </c>
      <c r="O50" s="182">
        <f>IF(ISNUMBER('実質公債費比率（分子）の構造'!O$53),'実質公債費比率（分子）の構造'!O$53,NA())</f>
        <v>262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4545</v>
      </c>
      <c r="E56" s="181"/>
      <c r="F56" s="181"/>
      <c r="G56" s="181">
        <f>'将来負担比率（分子）の構造'!J$52</f>
        <v>4597</v>
      </c>
      <c r="H56" s="181"/>
      <c r="I56" s="181"/>
      <c r="J56" s="181">
        <f>'将来負担比率（分子）の構造'!K$52</f>
        <v>4515</v>
      </c>
      <c r="K56" s="181"/>
      <c r="L56" s="181"/>
      <c r="M56" s="181">
        <f>'将来負担比率（分子）の構造'!L$52</f>
        <v>4736</v>
      </c>
      <c r="N56" s="181"/>
      <c r="O56" s="181"/>
      <c r="P56" s="181">
        <f>'将来負担比率（分子）の構造'!M$52</f>
        <v>4677</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2822</v>
      </c>
      <c r="E58" s="181"/>
      <c r="F58" s="181"/>
      <c r="G58" s="181">
        <f>'将来負担比率（分子）の構造'!J$50</f>
        <v>3080</v>
      </c>
      <c r="H58" s="181"/>
      <c r="I58" s="181"/>
      <c r="J58" s="181">
        <f>'将来負担比率（分子）の構造'!K$50</f>
        <v>3210</v>
      </c>
      <c r="K58" s="181"/>
      <c r="L58" s="181"/>
      <c r="M58" s="181">
        <f>'将来負担比率（分子）の構造'!L$50</f>
        <v>3161</v>
      </c>
      <c r="N58" s="181"/>
      <c r="O58" s="181"/>
      <c r="P58" s="181">
        <f>'将来負担比率（分子）の構造'!M$50</f>
        <v>3532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f>'将来負担比率（分子）の構造'!J$46</f>
        <v>5</v>
      </c>
      <c r="F61" s="181"/>
      <c r="G61" s="181"/>
      <c r="H61" s="181">
        <f>'将来負担比率（分子）の構造'!K$46</f>
        <v>5</v>
      </c>
      <c r="I61" s="181"/>
      <c r="J61" s="181"/>
      <c r="K61" s="181">
        <f>'将来負担比率（分子）の構造'!L$46</f>
        <v>5</v>
      </c>
      <c r="L61" s="181"/>
      <c r="M61" s="181"/>
      <c r="N61" s="181">
        <f>'将来負担比率（分子）の構造'!M$46</f>
        <v>5</v>
      </c>
      <c r="O61" s="181"/>
      <c r="P61" s="181"/>
    </row>
    <row r="62" spans="1:16">
      <c r="A62" s="181" t="s">
        <v>35</v>
      </c>
      <c r="B62" s="181">
        <f>'将来負担比率（分子）の構造'!I$45</f>
        <v>1096</v>
      </c>
      <c r="C62" s="181"/>
      <c r="D62" s="181"/>
      <c r="E62" s="181">
        <f>'将来負担比率（分子）の構造'!J$45</f>
        <v>1040</v>
      </c>
      <c r="F62" s="181"/>
      <c r="G62" s="181"/>
      <c r="H62" s="181">
        <f>'将来負担比率（分子）の構造'!K$45</f>
        <v>954</v>
      </c>
      <c r="I62" s="181"/>
      <c r="J62" s="181"/>
      <c r="K62" s="181">
        <f>'将来負担比率（分子）の構造'!L$45</f>
        <v>1067</v>
      </c>
      <c r="L62" s="181"/>
      <c r="M62" s="181"/>
      <c r="N62" s="181">
        <f>'将来負担比率（分子）の構造'!M$45</f>
        <v>1111</v>
      </c>
      <c r="O62" s="181"/>
      <c r="P62" s="181"/>
    </row>
    <row r="63" spans="1:16">
      <c r="A63" s="181" t="s">
        <v>34</v>
      </c>
      <c r="B63" s="181">
        <f>'将来負担比率（分子）の構造'!I$44</f>
        <v>78</v>
      </c>
      <c r="C63" s="181"/>
      <c r="D63" s="181"/>
      <c r="E63" s="181">
        <f>'将来負担比率（分子）の構造'!J$44</f>
        <v>47</v>
      </c>
      <c r="F63" s="181"/>
      <c r="G63" s="181"/>
      <c r="H63" s="181">
        <f>'将来負担比率（分子）の構造'!K$44</f>
        <v>40</v>
      </c>
      <c r="I63" s="181"/>
      <c r="J63" s="181"/>
      <c r="K63" s="181">
        <f>'将来負担比率（分子）の構造'!L$44</f>
        <v>21</v>
      </c>
      <c r="L63" s="181"/>
      <c r="M63" s="181"/>
      <c r="N63" s="181">
        <f>'将来負担比率（分子）の構造'!M$44</f>
        <v>15</v>
      </c>
      <c r="O63" s="181"/>
      <c r="P63" s="181"/>
    </row>
    <row r="64" spans="1:16">
      <c r="A64" s="181" t="s">
        <v>33</v>
      </c>
      <c r="B64" s="181">
        <f>'将来負担比率（分子）の構造'!I$43</f>
        <v>597</v>
      </c>
      <c r="C64" s="181"/>
      <c r="D64" s="181"/>
      <c r="E64" s="181">
        <f>'将来負担比率（分子）の構造'!J$43</f>
        <v>516</v>
      </c>
      <c r="F64" s="181"/>
      <c r="G64" s="181"/>
      <c r="H64" s="181">
        <f>'将来負担比率（分子）の構造'!K$43</f>
        <v>493</v>
      </c>
      <c r="I64" s="181"/>
      <c r="J64" s="181"/>
      <c r="K64" s="181">
        <f>'将来負担比率（分子）の構造'!L$43</f>
        <v>538</v>
      </c>
      <c r="L64" s="181"/>
      <c r="M64" s="181"/>
      <c r="N64" s="181">
        <f>'将来負担比率（分子）の構造'!M$43</f>
        <v>545</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6088</v>
      </c>
      <c r="C66" s="181"/>
      <c r="D66" s="181"/>
      <c r="E66" s="181">
        <f>'将来負担比率（分子）の構造'!J$41</f>
        <v>6093</v>
      </c>
      <c r="F66" s="181"/>
      <c r="G66" s="181"/>
      <c r="H66" s="181">
        <f>'将来負担比率（分子）の構造'!K$41</f>
        <v>5850</v>
      </c>
      <c r="I66" s="181"/>
      <c r="J66" s="181"/>
      <c r="K66" s="181">
        <f>'将来負担比率（分子）の構造'!L$41</f>
        <v>5906</v>
      </c>
      <c r="L66" s="181"/>
      <c r="M66" s="181"/>
      <c r="N66" s="181">
        <f>'将来負担比率（分子）の構造'!M$41</f>
        <v>6085</v>
      </c>
      <c r="O66" s="181"/>
      <c r="P66" s="181"/>
    </row>
    <row r="67" spans="1:16">
      <c r="A67" s="181" t="s">
        <v>75</v>
      </c>
      <c r="B67" s="181" t="e">
        <f>NA()</f>
        <v>#N/A</v>
      </c>
      <c r="C67" s="181">
        <f>IF(ISNUMBER('将来負担比率（分子）の構造'!I$53), IF('将来負担比率（分子）の構造'!I$53 &lt; 0, 0, '将来負担比率（分子）の構造'!I$53), NA())</f>
        <v>491</v>
      </c>
      <c r="D67" s="181" t="e">
        <f>NA()</f>
        <v>#N/A</v>
      </c>
      <c r="E67" s="181" t="e">
        <f>NA()</f>
        <v>#N/A</v>
      </c>
      <c r="F67" s="181">
        <f>IF(ISNUMBER('将来負担比率（分子）の構造'!J$53), IF('将来負担比率（分子）の構造'!J$53 &lt; 0, 0, '将来負担比率（分子）の構造'!J$53), NA())</f>
        <v>24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1730</v>
      </c>
      <c r="C72" s="185">
        <f>基金残高に係る経年分析!G55</f>
        <v>1680</v>
      </c>
      <c r="D72" s="185">
        <f>基金残高に係る経年分析!H55</f>
        <v>1702</v>
      </c>
    </row>
    <row r="73" spans="1:16">
      <c r="A73" s="184" t="s">
        <v>78</v>
      </c>
      <c r="B73" s="185">
        <f>基金残高に係る経年分析!F56</f>
        <v>618</v>
      </c>
      <c r="C73" s="185">
        <f>基金残高に係る経年分析!G56</f>
        <v>618</v>
      </c>
      <c r="D73" s="185">
        <f>基金残高に係る経年分析!H56</f>
        <v>619</v>
      </c>
    </row>
    <row r="74" spans="1:16">
      <c r="A74" s="184" t="s">
        <v>79</v>
      </c>
      <c r="B74" s="185">
        <f>基金残高に係る経年分析!F57</f>
        <v>1171</v>
      </c>
      <c r="C74" s="185">
        <f>基金残高に係る経年分析!G57</f>
        <v>1198</v>
      </c>
      <c r="D74" s="185">
        <f>基金残高に係る経年分析!H57</f>
        <v>1244</v>
      </c>
    </row>
  </sheetData>
  <sheetProtection algorithmName="SHA-512" hashValue="280DKRAiR8pspxy30lYVnj6fHysh5B70V8iuoPvv3tXDHTqRUF0sgnJ6WAdlfanFWkOT4qtFf9J2laXLhkRV0Q==" saltValue="0s2PMXXjdrPzgxgDZfp9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227</v>
      </c>
      <c r="C5" s="709"/>
      <c r="D5" s="709"/>
      <c r="E5" s="709"/>
      <c r="F5" s="709"/>
      <c r="G5" s="709"/>
      <c r="H5" s="709"/>
      <c r="I5" s="709"/>
      <c r="J5" s="709"/>
      <c r="K5" s="709"/>
      <c r="L5" s="709"/>
      <c r="M5" s="709"/>
      <c r="N5" s="709"/>
      <c r="O5" s="709"/>
      <c r="P5" s="709"/>
      <c r="Q5" s="710"/>
      <c r="R5" s="695">
        <v>374739</v>
      </c>
      <c r="S5" s="696"/>
      <c r="T5" s="696"/>
      <c r="U5" s="696"/>
      <c r="V5" s="696"/>
      <c r="W5" s="696"/>
      <c r="X5" s="696"/>
      <c r="Y5" s="739"/>
      <c r="Z5" s="757">
        <v>5.8</v>
      </c>
      <c r="AA5" s="757"/>
      <c r="AB5" s="757"/>
      <c r="AC5" s="757"/>
      <c r="AD5" s="758">
        <v>374739</v>
      </c>
      <c r="AE5" s="758"/>
      <c r="AF5" s="758"/>
      <c r="AG5" s="758"/>
      <c r="AH5" s="758"/>
      <c r="AI5" s="758"/>
      <c r="AJ5" s="758"/>
      <c r="AK5" s="758"/>
      <c r="AL5" s="740">
        <v>13.3</v>
      </c>
      <c r="AM5" s="713"/>
      <c r="AN5" s="713"/>
      <c r="AO5" s="741"/>
      <c r="AP5" s="708" t="s">
        <v>228</v>
      </c>
      <c r="AQ5" s="709"/>
      <c r="AR5" s="709"/>
      <c r="AS5" s="709"/>
      <c r="AT5" s="709"/>
      <c r="AU5" s="709"/>
      <c r="AV5" s="709"/>
      <c r="AW5" s="709"/>
      <c r="AX5" s="709"/>
      <c r="AY5" s="709"/>
      <c r="AZ5" s="709"/>
      <c r="BA5" s="709"/>
      <c r="BB5" s="709"/>
      <c r="BC5" s="709"/>
      <c r="BD5" s="709"/>
      <c r="BE5" s="709"/>
      <c r="BF5" s="710"/>
      <c r="BG5" s="640">
        <v>374739</v>
      </c>
      <c r="BH5" s="641"/>
      <c r="BI5" s="641"/>
      <c r="BJ5" s="641"/>
      <c r="BK5" s="641"/>
      <c r="BL5" s="641"/>
      <c r="BM5" s="641"/>
      <c r="BN5" s="642"/>
      <c r="BO5" s="677">
        <v>100</v>
      </c>
      <c r="BP5" s="677"/>
      <c r="BQ5" s="677"/>
      <c r="BR5" s="677"/>
      <c r="BS5" s="678">
        <v>46319</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c r="B6" s="637" t="s">
        <v>232</v>
      </c>
      <c r="C6" s="638"/>
      <c r="D6" s="638"/>
      <c r="E6" s="638"/>
      <c r="F6" s="638"/>
      <c r="G6" s="638"/>
      <c r="H6" s="638"/>
      <c r="I6" s="638"/>
      <c r="J6" s="638"/>
      <c r="K6" s="638"/>
      <c r="L6" s="638"/>
      <c r="M6" s="638"/>
      <c r="N6" s="638"/>
      <c r="O6" s="638"/>
      <c r="P6" s="638"/>
      <c r="Q6" s="639"/>
      <c r="R6" s="640">
        <v>142802</v>
      </c>
      <c r="S6" s="641"/>
      <c r="T6" s="641"/>
      <c r="U6" s="641"/>
      <c r="V6" s="641"/>
      <c r="W6" s="641"/>
      <c r="X6" s="641"/>
      <c r="Y6" s="642"/>
      <c r="Z6" s="677">
        <v>2.2000000000000002</v>
      </c>
      <c r="AA6" s="677"/>
      <c r="AB6" s="677"/>
      <c r="AC6" s="677"/>
      <c r="AD6" s="678">
        <v>142802</v>
      </c>
      <c r="AE6" s="678"/>
      <c r="AF6" s="678"/>
      <c r="AG6" s="678"/>
      <c r="AH6" s="678"/>
      <c r="AI6" s="678"/>
      <c r="AJ6" s="678"/>
      <c r="AK6" s="678"/>
      <c r="AL6" s="643">
        <v>5.0999999999999996</v>
      </c>
      <c r="AM6" s="644"/>
      <c r="AN6" s="644"/>
      <c r="AO6" s="679"/>
      <c r="AP6" s="637" t="s">
        <v>233</v>
      </c>
      <c r="AQ6" s="638"/>
      <c r="AR6" s="638"/>
      <c r="AS6" s="638"/>
      <c r="AT6" s="638"/>
      <c r="AU6" s="638"/>
      <c r="AV6" s="638"/>
      <c r="AW6" s="638"/>
      <c r="AX6" s="638"/>
      <c r="AY6" s="638"/>
      <c r="AZ6" s="638"/>
      <c r="BA6" s="638"/>
      <c r="BB6" s="638"/>
      <c r="BC6" s="638"/>
      <c r="BD6" s="638"/>
      <c r="BE6" s="638"/>
      <c r="BF6" s="639"/>
      <c r="BG6" s="640">
        <v>374739</v>
      </c>
      <c r="BH6" s="641"/>
      <c r="BI6" s="641"/>
      <c r="BJ6" s="641"/>
      <c r="BK6" s="641"/>
      <c r="BL6" s="641"/>
      <c r="BM6" s="641"/>
      <c r="BN6" s="642"/>
      <c r="BO6" s="677">
        <v>100</v>
      </c>
      <c r="BP6" s="677"/>
      <c r="BQ6" s="677"/>
      <c r="BR6" s="677"/>
      <c r="BS6" s="678">
        <v>46319</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65032</v>
      </c>
      <c r="CS6" s="641"/>
      <c r="CT6" s="641"/>
      <c r="CU6" s="641"/>
      <c r="CV6" s="641"/>
      <c r="CW6" s="641"/>
      <c r="CX6" s="641"/>
      <c r="CY6" s="642"/>
      <c r="CZ6" s="740">
        <v>1.1000000000000001</v>
      </c>
      <c r="DA6" s="713"/>
      <c r="DB6" s="713"/>
      <c r="DC6" s="743"/>
      <c r="DD6" s="646" t="s">
        <v>146</v>
      </c>
      <c r="DE6" s="641"/>
      <c r="DF6" s="641"/>
      <c r="DG6" s="641"/>
      <c r="DH6" s="641"/>
      <c r="DI6" s="641"/>
      <c r="DJ6" s="641"/>
      <c r="DK6" s="641"/>
      <c r="DL6" s="641"/>
      <c r="DM6" s="641"/>
      <c r="DN6" s="641"/>
      <c r="DO6" s="641"/>
      <c r="DP6" s="642"/>
      <c r="DQ6" s="646">
        <v>65032</v>
      </c>
      <c r="DR6" s="641"/>
      <c r="DS6" s="641"/>
      <c r="DT6" s="641"/>
      <c r="DU6" s="641"/>
      <c r="DV6" s="641"/>
      <c r="DW6" s="641"/>
      <c r="DX6" s="641"/>
      <c r="DY6" s="641"/>
      <c r="DZ6" s="641"/>
      <c r="EA6" s="641"/>
      <c r="EB6" s="641"/>
      <c r="EC6" s="684"/>
    </row>
    <row r="7" spans="2:143" ht="11.25" customHeight="1">
      <c r="B7" s="637" t="s">
        <v>235</v>
      </c>
      <c r="C7" s="638"/>
      <c r="D7" s="638"/>
      <c r="E7" s="638"/>
      <c r="F7" s="638"/>
      <c r="G7" s="638"/>
      <c r="H7" s="638"/>
      <c r="I7" s="638"/>
      <c r="J7" s="638"/>
      <c r="K7" s="638"/>
      <c r="L7" s="638"/>
      <c r="M7" s="638"/>
      <c r="N7" s="638"/>
      <c r="O7" s="638"/>
      <c r="P7" s="638"/>
      <c r="Q7" s="639"/>
      <c r="R7" s="640">
        <v>96</v>
      </c>
      <c r="S7" s="641"/>
      <c r="T7" s="641"/>
      <c r="U7" s="641"/>
      <c r="V7" s="641"/>
      <c r="W7" s="641"/>
      <c r="X7" s="641"/>
      <c r="Y7" s="642"/>
      <c r="Z7" s="677">
        <v>0</v>
      </c>
      <c r="AA7" s="677"/>
      <c r="AB7" s="677"/>
      <c r="AC7" s="677"/>
      <c r="AD7" s="678">
        <v>96</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88485</v>
      </c>
      <c r="BH7" s="641"/>
      <c r="BI7" s="641"/>
      <c r="BJ7" s="641"/>
      <c r="BK7" s="641"/>
      <c r="BL7" s="641"/>
      <c r="BM7" s="641"/>
      <c r="BN7" s="642"/>
      <c r="BO7" s="677">
        <v>23.6</v>
      </c>
      <c r="BP7" s="677"/>
      <c r="BQ7" s="677"/>
      <c r="BR7" s="677"/>
      <c r="BS7" s="678">
        <v>644</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1577885</v>
      </c>
      <c r="CS7" s="641"/>
      <c r="CT7" s="641"/>
      <c r="CU7" s="641"/>
      <c r="CV7" s="641"/>
      <c r="CW7" s="641"/>
      <c r="CX7" s="641"/>
      <c r="CY7" s="642"/>
      <c r="CZ7" s="677">
        <v>25.8</v>
      </c>
      <c r="DA7" s="677"/>
      <c r="DB7" s="677"/>
      <c r="DC7" s="677"/>
      <c r="DD7" s="646">
        <v>687990</v>
      </c>
      <c r="DE7" s="641"/>
      <c r="DF7" s="641"/>
      <c r="DG7" s="641"/>
      <c r="DH7" s="641"/>
      <c r="DI7" s="641"/>
      <c r="DJ7" s="641"/>
      <c r="DK7" s="641"/>
      <c r="DL7" s="641"/>
      <c r="DM7" s="641"/>
      <c r="DN7" s="641"/>
      <c r="DO7" s="641"/>
      <c r="DP7" s="642"/>
      <c r="DQ7" s="646">
        <v>630541</v>
      </c>
      <c r="DR7" s="641"/>
      <c r="DS7" s="641"/>
      <c r="DT7" s="641"/>
      <c r="DU7" s="641"/>
      <c r="DV7" s="641"/>
      <c r="DW7" s="641"/>
      <c r="DX7" s="641"/>
      <c r="DY7" s="641"/>
      <c r="DZ7" s="641"/>
      <c r="EA7" s="641"/>
      <c r="EB7" s="641"/>
      <c r="EC7" s="684"/>
    </row>
    <row r="8" spans="2:143" ht="11.25" customHeight="1">
      <c r="B8" s="637" t="s">
        <v>238</v>
      </c>
      <c r="C8" s="638"/>
      <c r="D8" s="638"/>
      <c r="E8" s="638"/>
      <c r="F8" s="638"/>
      <c r="G8" s="638"/>
      <c r="H8" s="638"/>
      <c r="I8" s="638"/>
      <c r="J8" s="638"/>
      <c r="K8" s="638"/>
      <c r="L8" s="638"/>
      <c r="M8" s="638"/>
      <c r="N8" s="638"/>
      <c r="O8" s="638"/>
      <c r="P8" s="638"/>
      <c r="Q8" s="639"/>
      <c r="R8" s="640">
        <v>520</v>
      </c>
      <c r="S8" s="641"/>
      <c r="T8" s="641"/>
      <c r="U8" s="641"/>
      <c r="V8" s="641"/>
      <c r="W8" s="641"/>
      <c r="X8" s="641"/>
      <c r="Y8" s="642"/>
      <c r="Z8" s="677">
        <v>0</v>
      </c>
      <c r="AA8" s="677"/>
      <c r="AB8" s="677"/>
      <c r="AC8" s="677"/>
      <c r="AD8" s="678">
        <v>520</v>
      </c>
      <c r="AE8" s="678"/>
      <c r="AF8" s="678"/>
      <c r="AG8" s="678"/>
      <c r="AH8" s="678"/>
      <c r="AI8" s="678"/>
      <c r="AJ8" s="678"/>
      <c r="AK8" s="678"/>
      <c r="AL8" s="643">
        <v>0</v>
      </c>
      <c r="AM8" s="644"/>
      <c r="AN8" s="644"/>
      <c r="AO8" s="679"/>
      <c r="AP8" s="637" t="s">
        <v>239</v>
      </c>
      <c r="AQ8" s="638"/>
      <c r="AR8" s="638"/>
      <c r="AS8" s="638"/>
      <c r="AT8" s="638"/>
      <c r="AU8" s="638"/>
      <c r="AV8" s="638"/>
      <c r="AW8" s="638"/>
      <c r="AX8" s="638"/>
      <c r="AY8" s="638"/>
      <c r="AZ8" s="638"/>
      <c r="BA8" s="638"/>
      <c r="BB8" s="638"/>
      <c r="BC8" s="638"/>
      <c r="BD8" s="638"/>
      <c r="BE8" s="638"/>
      <c r="BF8" s="639"/>
      <c r="BG8" s="640">
        <v>3725</v>
      </c>
      <c r="BH8" s="641"/>
      <c r="BI8" s="641"/>
      <c r="BJ8" s="641"/>
      <c r="BK8" s="641"/>
      <c r="BL8" s="641"/>
      <c r="BM8" s="641"/>
      <c r="BN8" s="642"/>
      <c r="BO8" s="677">
        <v>1</v>
      </c>
      <c r="BP8" s="677"/>
      <c r="BQ8" s="677"/>
      <c r="BR8" s="677"/>
      <c r="BS8" s="646" t="s">
        <v>146</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657950</v>
      </c>
      <c r="CS8" s="641"/>
      <c r="CT8" s="641"/>
      <c r="CU8" s="641"/>
      <c r="CV8" s="641"/>
      <c r="CW8" s="641"/>
      <c r="CX8" s="641"/>
      <c r="CY8" s="642"/>
      <c r="CZ8" s="677">
        <v>10.7</v>
      </c>
      <c r="DA8" s="677"/>
      <c r="DB8" s="677"/>
      <c r="DC8" s="677"/>
      <c r="DD8" s="646">
        <v>53480</v>
      </c>
      <c r="DE8" s="641"/>
      <c r="DF8" s="641"/>
      <c r="DG8" s="641"/>
      <c r="DH8" s="641"/>
      <c r="DI8" s="641"/>
      <c r="DJ8" s="641"/>
      <c r="DK8" s="641"/>
      <c r="DL8" s="641"/>
      <c r="DM8" s="641"/>
      <c r="DN8" s="641"/>
      <c r="DO8" s="641"/>
      <c r="DP8" s="642"/>
      <c r="DQ8" s="646">
        <v>405346</v>
      </c>
      <c r="DR8" s="641"/>
      <c r="DS8" s="641"/>
      <c r="DT8" s="641"/>
      <c r="DU8" s="641"/>
      <c r="DV8" s="641"/>
      <c r="DW8" s="641"/>
      <c r="DX8" s="641"/>
      <c r="DY8" s="641"/>
      <c r="DZ8" s="641"/>
      <c r="EA8" s="641"/>
      <c r="EB8" s="641"/>
      <c r="EC8" s="684"/>
    </row>
    <row r="9" spans="2:143" ht="11.25" customHeight="1">
      <c r="B9" s="637" t="s">
        <v>241</v>
      </c>
      <c r="C9" s="638"/>
      <c r="D9" s="638"/>
      <c r="E9" s="638"/>
      <c r="F9" s="638"/>
      <c r="G9" s="638"/>
      <c r="H9" s="638"/>
      <c r="I9" s="638"/>
      <c r="J9" s="638"/>
      <c r="K9" s="638"/>
      <c r="L9" s="638"/>
      <c r="M9" s="638"/>
      <c r="N9" s="638"/>
      <c r="O9" s="638"/>
      <c r="P9" s="638"/>
      <c r="Q9" s="639"/>
      <c r="R9" s="640">
        <v>279</v>
      </c>
      <c r="S9" s="641"/>
      <c r="T9" s="641"/>
      <c r="U9" s="641"/>
      <c r="V9" s="641"/>
      <c r="W9" s="641"/>
      <c r="X9" s="641"/>
      <c r="Y9" s="642"/>
      <c r="Z9" s="677">
        <v>0</v>
      </c>
      <c r="AA9" s="677"/>
      <c r="AB9" s="677"/>
      <c r="AC9" s="677"/>
      <c r="AD9" s="678">
        <v>279</v>
      </c>
      <c r="AE9" s="678"/>
      <c r="AF9" s="678"/>
      <c r="AG9" s="678"/>
      <c r="AH9" s="678"/>
      <c r="AI9" s="678"/>
      <c r="AJ9" s="678"/>
      <c r="AK9" s="678"/>
      <c r="AL9" s="643">
        <v>0</v>
      </c>
      <c r="AM9" s="644"/>
      <c r="AN9" s="644"/>
      <c r="AO9" s="679"/>
      <c r="AP9" s="637" t="s">
        <v>242</v>
      </c>
      <c r="AQ9" s="638"/>
      <c r="AR9" s="638"/>
      <c r="AS9" s="638"/>
      <c r="AT9" s="638"/>
      <c r="AU9" s="638"/>
      <c r="AV9" s="638"/>
      <c r="AW9" s="638"/>
      <c r="AX9" s="638"/>
      <c r="AY9" s="638"/>
      <c r="AZ9" s="638"/>
      <c r="BA9" s="638"/>
      <c r="BB9" s="638"/>
      <c r="BC9" s="638"/>
      <c r="BD9" s="638"/>
      <c r="BE9" s="638"/>
      <c r="BF9" s="639"/>
      <c r="BG9" s="640">
        <v>73585</v>
      </c>
      <c r="BH9" s="641"/>
      <c r="BI9" s="641"/>
      <c r="BJ9" s="641"/>
      <c r="BK9" s="641"/>
      <c r="BL9" s="641"/>
      <c r="BM9" s="641"/>
      <c r="BN9" s="642"/>
      <c r="BO9" s="677">
        <v>19.600000000000001</v>
      </c>
      <c r="BP9" s="677"/>
      <c r="BQ9" s="677"/>
      <c r="BR9" s="677"/>
      <c r="BS9" s="646" t="s">
        <v>146</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452000</v>
      </c>
      <c r="CS9" s="641"/>
      <c r="CT9" s="641"/>
      <c r="CU9" s="641"/>
      <c r="CV9" s="641"/>
      <c r="CW9" s="641"/>
      <c r="CX9" s="641"/>
      <c r="CY9" s="642"/>
      <c r="CZ9" s="677">
        <v>7.4</v>
      </c>
      <c r="DA9" s="677"/>
      <c r="DB9" s="677"/>
      <c r="DC9" s="677"/>
      <c r="DD9" s="646">
        <v>41221</v>
      </c>
      <c r="DE9" s="641"/>
      <c r="DF9" s="641"/>
      <c r="DG9" s="641"/>
      <c r="DH9" s="641"/>
      <c r="DI9" s="641"/>
      <c r="DJ9" s="641"/>
      <c r="DK9" s="641"/>
      <c r="DL9" s="641"/>
      <c r="DM9" s="641"/>
      <c r="DN9" s="641"/>
      <c r="DO9" s="641"/>
      <c r="DP9" s="642"/>
      <c r="DQ9" s="646">
        <v>398300</v>
      </c>
      <c r="DR9" s="641"/>
      <c r="DS9" s="641"/>
      <c r="DT9" s="641"/>
      <c r="DU9" s="641"/>
      <c r="DV9" s="641"/>
      <c r="DW9" s="641"/>
      <c r="DX9" s="641"/>
      <c r="DY9" s="641"/>
      <c r="DZ9" s="641"/>
      <c r="EA9" s="641"/>
      <c r="EB9" s="641"/>
      <c r="EC9" s="684"/>
    </row>
    <row r="10" spans="2:143" ht="11.25" customHeight="1">
      <c r="B10" s="637" t="s">
        <v>244</v>
      </c>
      <c r="C10" s="638"/>
      <c r="D10" s="638"/>
      <c r="E10" s="638"/>
      <c r="F10" s="638"/>
      <c r="G10" s="638"/>
      <c r="H10" s="638"/>
      <c r="I10" s="638"/>
      <c r="J10" s="638"/>
      <c r="K10" s="638"/>
      <c r="L10" s="638"/>
      <c r="M10" s="638"/>
      <c r="N10" s="638"/>
      <c r="O10" s="638"/>
      <c r="P10" s="638"/>
      <c r="Q10" s="639"/>
      <c r="R10" s="640" t="s">
        <v>146</v>
      </c>
      <c r="S10" s="641"/>
      <c r="T10" s="641"/>
      <c r="U10" s="641"/>
      <c r="V10" s="641"/>
      <c r="W10" s="641"/>
      <c r="X10" s="641"/>
      <c r="Y10" s="642"/>
      <c r="Z10" s="677" t="s">
        <v>146</v>
      </c>
      <c r="AA10" s="677"/>
      <c r="AB10" s="677"/>
      <c r="AC10" s="677"/>
      <c r="AD10" s="678" t="s">
        <v>146</v>
      </c>
      <c r="AE10" s="678"/>
      <c r="AF10" s="678"/>
      <c r="AG10" s="678"/>
      <c r="AH10" s="678"/>
      <c r="AI10" s="678"/>
      <c r="AJ10" s="678"/>
      <c r="AK10" s="678"/>
      <c r="AL10" s="643" t="s">
        <v>146</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7925</v>
      </c>
      <c r="BH10" s="641"/>
      <c r="BI10" s="641"/>
      <c r="BJ10" s="641"/>
      <c r="BK10" s="641"/>
      <c r="BL10" s="641"/>
      <c r="BM10" s="641"/>
      <c r="BN10" s="642"/>
      <c r="BO10" s="677">
        <v>2.1</v>
      </c>
      <c r="BP10" s="677"/>
      <c r="BQ10" s="677"/>
      <c r="BR10" s="677"/>
      <c r="BS10" s="646" t="s">
        <v>146</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3750</v>
      </c>
      <c r="CS10" s="641"/>
      <c r="CT10" s="641"/>
      <c r="CU10" s="641"/>
      <c r="CV10" s="641"/>
      <c r="CW10" s="641"/>
      <c r="CX10" s="641"/>
      <c r="CY10" s="642"/>
      <c r="CZ10" s="677">
        <v>0.1</v>
      </c>
      <c r="DA10" s="677"/>
      <c r="DB10" s="677"/>
      <c r="DC10" s="677"/>
      <c r="DD10" s="646" t="s">
        <v>146</v>
      </c>
      <c r="DE10" s="641"/>
      <c r="DF10" s="641"/>
      <c r="DG10" s="641"/>
      <c r="DH10" s="641"/>
      <c r="DI10" s="641"/>
      <c r="DJ10" s="641"/>
      <c r="DK10" s="641"/>
      <c r="DL10" s="641"/>
      <c r="DM10" s="641"/>
      <c r="DN10" s="641"/>
      <c r="DO10" s="641"/>
      <c r="DP10" s="642"/>
      <c r="DQ10" s="646">
        <v>3750</v>
      </c>
      <c r="DR10" s="641"/>
      <c r="DS10" s="641"/>
      <c r="DT10" s="641"/>
      <c r="DU10" s="641"/>
      <c r="DV10" s="641"/>
      <c r="DW10" s="641"/>
      <c r="DX10" s="641"/>
      <c r="DY10" s="641"/>
      <c r="DZ10" s="641"/>
      <c r="EA10" s="641"/>
      <c r="EB10" s="641"/>
      <c r="EC10" s="684"/>
    </row>
    <row r="11" spans="2:143" ht="11.25" customHeight="1">
      <c r="B11" s="637" t="s">
        <v>247</v>
      </c>
      <c r="C11" s="638"/>
      <c r="D11" s="638"/>
      <c r="E11" s="638"/>
      <c r="F11" s="638"/>
      <c r="G11" s="638"/>
      <c r="H11" s="638"/>
      <c r="I11" s="638"/>
      <c r="J11" s="638"/>
      <c r="K11" s="638"/>
      <c r="L11" s="638"/>
      <c r="M11" s="638"/>
      <c r="N11" s="638"/>
      <c r="O11" s="638"/>
      <c r="P11" s="638"/>
      <c r="Q11" s="639"/>
      <c r="R11" s="640">
        <v>48736</v>
      </c>
      <c r="S11" s="641"/>
      <c r="T11" s="641"/>
      <c r="U11" s="641"/>
      <c r="V11" s="641"/>
      <c r="W11" s="641"/>
      <c r="X11" s="641"/>
      <c r="Y11" s="642"/>
      <c r="Z11" s="643">
        <v>0.8</v>
      </c>
      <c r="AA11" s="644"/>
      <c r="AB11" s="644"/>
      <c r="AC11" s="645"/>
      <c r="AD11" s="646">
        <v>48736</v>
      </c>
      <c r="AE11" s="641"/>
      <c r="AF11" s="641"/>
      <c r="AG11" s="641"/>
      <c r="AH11" s="641"/>
      <c r="AI11" s="641"/>
      <c r="AJ11" s="641"/>
      <c r="AK11" s="642"/>
      <c r="AL11" s="643">
        <v>1.7</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3250</v>
      </c>
      <c r="BH11" s="641"/>
      <c r="BI11" s="641"/>
      <c r="BJ11" s="641"/>
      <c r="BK11" s="641"/>
      <c r="BL11" s="641"/>
      <c r="BM11" s="641"/>
      <c r="BN11" s="642"/>
      <c r="BO11" s="677">
        <v>0.9</v>
      </c>
      <c r="BP11" s="677"/>
      <c r="BQ11" s="677"/>
      <c r="BR11" s="677"/>
      <c r="BS11" s="646">
        <v>644</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944487</v>
      </c>
      <c r="CS11" s="641"/>
      <c r="CT11" s="641"/>
      <c r="CU11" s="641"/>
      <c r="CV11" s="641"/>
      <c r="CW11" s="641"/>
      <c r="CX11" s="641"/>
      <c r="CY11" s="642"/>
      <c r="CZ11" s="677">
        <v>15.4</v>
      </c>
      <c r="DA11" s="677"/>
      <c r="DB11" s="677"/>
      <c r="DC11" s="677"/>
      <c r="DD11" s="646">
        <v>416805</v>
      </c>
      <c r="DE11" s="641"/>
      <c r="DF11" s="641"/>
      <c r="DG11" s="641"/>
      <c r="DH11" s="641"/>
      <c r="DI11" s="641"/>
      <c r="DJ11" s="641"/>
      <c r="DK11" s="641"/>
      <c r="DL11" s="641"/>
      <c r="DM11" s="641"/>
      <c r="DN11" s="641"/>
      <c r="DO11" s="641"/>
      <c r="DP11" s="642"/>
      <c r="DQ11" s="646">
        <v>420483</v>
      </c>
      <c r="DR11" s="641"/>
      <c r="DS11" s="641"/>
      <c r="DT11" s="641"/>
      <c r="DU11" s="641"/>
      <c r="DV11" s="641"/>
      <c r="DW11" s="641"/>
      <c r="DX11" s="641"/>
      <c r="DY11" s="641"/>
      <c r="DZ11" s="641"/>
      <c r="EA11" s="641"/>
      <c r="EB11" s="641"/>
      <c r="EC11" s="684"/>
    </row>
    <row r="12" spans="2:143" ht="11.25" customHeight="1">
      <c r="B12" s="637" t="s">
        <v>250</v>
      </c>
      <c r="C12" s="638"/>
      <c r="D12" s="638"/>
      <c r="E12" s="638"/>
      <c r="F12" s="638"/>
      <c r="G12" s="638"/>
      <c r="H12" s="638"/>
      <c r="I12" s="638"/>
      <c r="J12" s="638"/>
      <c r="K12" s="638"/>
      <c r="L12" s="638"/>
      <c r="M12" s="638"/>
      <c r="N12" s="638"/>
      <c r="O12" s="638"/>
      <c r="P12" s="638"/>
      <c r="Q12" s="639"/>
      <c r="R12" s="640" t="s">
        <v>146</v>
      </c>
      <c r="S12" s="641"/>
      <c r="T12" s="641"/>
      <c r="U12" s="641"/>
      <c r="V12" s="641"/>
      <c r="W12" s="641"/>
      <c r="X12" s="641"/>
      <c r="Y12" s="642"/>
      <c r="Z12" s="677" t="s">
        <v>146</v>
      </c>
      <c r="AA12" s="677"/>
      <c r="AB12" s="677"/>
      <c r="AC12" s="677"/>
      <c r="AD12" s="678" t="s">
        <v>146</v>
      </c>
      <c r="AE12" s="678"/>
      <c r="AF12" s="678"/>
      <c r="AG12" s="678"/>
      <c r="AH12" s="678"/>
      <c r="AI12" s="678"/>
      <c r="AJ12" s="678"/>
      <c r="AK12" s="678"/>
      <c r="AL12" s="643" t="s">
        <v>146</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266503</v>
      </c>
      <c r="BH12" s="641"/>
      <c r="BI12" s="641"/>
      <c r="BJ12" s="641"/>
      <c r="BK12" s="641"/>
      <c r="BL12" s="641"/>
      <c r="BM12" s="641"/>
      <c r="BN12" s="642"/>
      <c r="BO12" s="677">
        <v>71.099999999999994</v>
      </c>
      <c r="BP12" s="677"/>
      <c r="BQ12" s="677"/>
      <c r="BR12" s="677"/>
      <c r="BS12" s="646">
        <v>45675</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135909</v>
      </c>
      <c r="CS12" s="641"/>
      <c r="CT12" s="641"/>
      <c r="CU12" s="641"/>
      <c r="CV12" s="641"/>
      <c r="CW12" s="641"/>
      <c r="CX12" s="641"/>
      <c r="CY12" s="642"/>
      <c r="CZ12" s="677">
        <v>2.2000000000000002</v>
      </c>
      <c r="DA12" s="677"/>
      <c r="DB12" s="677"/>
      <c r="DC12" s="677"/>
      <c r="DD12" s="646">
        <v>20012</v>
      </c>
      <c r="DE12" s="641"/>
      <c r="DF12" s="641"/>
      <c r="DG12" s="641"/>
      <c r="DH12" s="641"/>
      <c r="DI12" s="641"/>
      <c r="DJ12" s="641"/>
      <c r="DK12" s="641"/>
      <c r="DL12" s="641"/>
      <c r="DM12" s="641"/>
      <c r="DN12" s="641"/>
      <c r="DO12" s="641"/>
      <c r="DP12" s="642"/>
      <c r="DQ12" s="646">
        <v>121422</v>
      </c>
      <c r="DR12" s="641"/>
      <c r="DS12" s="641"/>
      <c r="DT12" s="641"/>
      <c r="DU12" s="641"/>
      <c r="DV12" s="641"/>
      <c r="DW12" s="641"/>
      <c r="DX12" s="641"/>
      <c r="DY12" s="641"/>
      <c r="DZ12" s="641"/>
      <c r="EA12" s="641"/>
      <c r="EB12" s="641"/>
      <c r="EC12" s="684"/>
    </row>
    <row r="13" spans="2:143" ht="11.25" customHeight="1">
      <c r="B13" s="637" t="s">
        <v>253</v>
      </c>
      <c r="C13" s="638"/>
      <c r="D13" s="638"/>
      <c r="E13" s="638"/>
      <c r="F13" s="638"/>
      <c r="G13" s="638"/>
      <c r="H13" s="638"/>
      <c r="I13" s="638"/>
      <c r="J13" s="638"/>
      <c r="K13" s="638"/>
      <c r="L13" s="638"/>
      <c r="M13" s="638"/>
      <c r="N13" s="638"/>
      <c r="O13" s="638"/>
      <c r="P13" s="638"/>
      <c r="Q13" s="639"/>
      <c r="R13" s="640" t="s">
        <v>146</v>
      </c>
      <c r="S13" s="641"/>
      <c r="T13" s="641"/>
      <c r="U13" s="641"/>
      <c r="V13" s="641"/>
      <c r="W13" s="641"/>
      <c r="X13" s="641"/>
      <c r="Y13" s="642"/>
      <c r="Z13" s="677" t="s">
        <v>146</v>
      </c>
      <c r="AA13" s="677"/>
      <c r="AB13" s="677"/>
      <c r="AC13" s="677"/>
      <c r="AD13" s="678" t="s">
        <v>146</v>
      </c>
      <c r="AE13" s="678"/>
      <c r="AF13" s="678"/>
      <c r="AG13" s="678"/>
      <c r="AH13" s="678"/>
      <c r="AI13" s="678"/>
      <c r="AJ13" s="678"/>
      <c r="AK13" s="678"/>
      <c r="AL13" s="643" t="s">
        <v>146</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259097</v>
      </c>
      <c r="BH13" s="641"/>
      <c r="BI13" s="641"/>
      <c r="BJ13" s="641"/>
      <c r="BK13" s="641"/>
      <c r="BL13" s="641"/>
      <c r="BM13" s="641"/>
      <c r="BN13" s="642"/>
      <c r="BO13" s="677">
        <v>69.099999999999994</v>
      </c>
      <c r="BP13" s="677"/>
      <c r="BQ13" s="677"/>
      <c r="BR13" s="677"/>
      <c r="BS13" s="646">
        <v>45675</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664076</v>
      </c>
      <c r="CS13" s="641"/>
      <c r="CT13" s="641"/>
      <c r="CU13" s="641"/>
      <c r="CV13" s="641"/>
      <c r="CW13" s="641"/>
      <c r="CX13" s="641"/>
      <c r="CY13" s="642"/>
      <c r="CZ13" s="677">
        <v>10.8</v>
      </c>
      <c r="DA13" s="677"/>
      <c r="DB13" s="677"/>
      <c r="DC13" s="677"/>
      <c r="DD13" s="646">
        <v>607362</v>
      </c>
      <c r="DE13" s="641"/>
      <c r="DF13" s="641"/>
      <c r="DG13" s="641"/>
      <c r="DH13" s="641"/>
      <c r="DI13" s="641"/>
      <c r="DJ13" s="641"/>
      <c r="DK13" s="641"/>
      <c r="DL13" s="641"/>
      <c r="DM13" s="641"/>
      <c r="DN13" s="641"/>
      <c r="DO13" s="641"/>
      <c r="DP13" s="642"/>
      <c r="DQ13" s="646">
        <v>215363</v>
      </c>
      <c r="DR13" s="641"/>
      <c r="DS13" s="641"/>
      <c r="DT13" s="641"/>
      <c r="DU13" s="641"/>
      <c r="DV13" s="641"/>
      <c r="DW13" s="641"/>
      <c r="DX13" s="641"/>
      <c r="DY13" s="641"/>
      <c r="DZ13" s="641"/>
      <c r="EA13" s="641"/>
      <c r="EB13" s="641"/>
      <c r="EC13" s="684"/>
    </row>
    <row r="14" spans="2:143" ht="11.25" customHeight="1">
      <c r="B14" s="637" t="s">
        <v>256</v>
      </c>
      <c r="C14" s="638"/>
      <c r="D14" s="638"/>
      <c r="E14" s="638"/>
      <c r="F14" s="638"/>
      <c r="G14" s="638"/>
      <c r="H14" s="638"/>
      <c r="I14" s="638"/>
      <c r="J14" s="638"/>
      <c r="K14" s="638"/>
      <c r="L14" s="638"/>
      <c r="M14" s="638"/>
      <c r="N14" s="638"/>
      <c r="O14" s="638"/>
      <c r="P14" s="638"/>
      <c r="Q14" s="639"/>
      <c r="R14" s="640">
        <v>10048</v>
      </c>
      <c r="S14" s="641"/>
      <c r="T14" s="641"/>
      <c r="U14" s="641"/>
      <c r="V14" s="641"/>
      <c r="W14" s="641"/>
      <c r="X14" s="641"/>
      <c r="Y14" s="642"/>
      <c r="Z14" s="677">
        <v>0.2</v>
      </c>
      <c r="AA14" s="677"/>
      <c r="AB14" s="677"/>
      <c r="AC14" s="677"/>
      <c r="AD14" s="678">
        <v>10048</v>
      </c>
      <c r="AE14" s="678"/>
      <c r="AF14" s="678"/>
      <c r="AG14" s="678"/>
      <c r="AH14" s="678"/>
      <c r="AI14" s="678"/>
      <c r="AJ14" s="678"/>
      <c r="AK14" s="678"/>
      <c r="AL14" s="643">
        <v>0.4</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11938</v>
      </c>
      <c r="BH14" s="641"/>
      <c r="BI14" s="641"/>
      <c r="BJ14" s="641"/>
      <c r="BK14" s="641"/>
      <c r="BL14" s="641"/>
      <c r="BM14" s="641"/>
      <c r="BN14" s="642"/>
      <c r="BO14" s="677">
        <v>3.2</v>
      </c>
      <c r="BP14" s="677"/>
      <c r="BQ14" s="677"/>
      <c r="BR14" s="677"/>
      <c r="BS14" s="646" t="s">
        <v>146</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66859</v>
      </c>
      <c r="CS14" s="641"/>
      <c r="CT14" s="641"/>
      <c r="CU14" s="641"/>
      <c r="CV14" s="641"/>
      <c r="CW14" s="641"/>
      <c r="CX14" s="641"/>
      <c r="CY14" s="642"/>
      <c r="CZ14" s="677">
        <v>1.1000000000000001</v>
      </c>
      <c r="DA14" s="677"/>
      <c r="DB14" s="677"/>
      <c r="DC14" s="677"/>
      <c r="DD14" s="646">
        <v>6891</v>
      </c>
      <c r="DE14" s="641"/>
      <c r="DF14" s="641"/>
      <c r="DG14" s="641"/>
      <c r="DH14" s="641"/>
      <c r="DI14" s="641"/>
      <c r="DJ14" s="641"/>
      <c r="DK14" s="641"/>
      <c r="DL14" s="641"/>
      <c r="DM14" s="641"/>
      <c r="DN14" s="641"/>
      <c r="DO14" s="641"/>
      <c r="DP14" s="642"/>
      <c r="DQ14" s="646">
        <v>63082</v>
      </c>
      <c r="DR14" s="641"/>
      <c r="DS14" s="641"/>
      <c r="DT14" s="641"/>
      <c r="DU14" s="641"/>
      <c r="DV14" s="641"/>
      <c r="DW14" s="641"/>
      <c r="DX14" s="641"/>
      <c r="DY14" s="641"/>
      <c r="DZ14" s="641"/>
      <c r="EA14" s="641"/>
      <c r="EB14" s="641"/>
      <c r="EC14" s="684"/>
    </row>
    <row r="15" spans="2:143" ht="11.25" customHeight="1">
      <c r="B15" s="637" t="s">
        <v>259</v>
      </c>
      <c r="C15" s="638"/>
      <c r="D15" s="638"/>
      <c r="E15" s="638"/>
      <c r="F15" s="638"/>
      <c r="G15" s="638"/>
      <c r="H15" s="638"/>
      <c r="I15" s="638"/>
      <c r="J15" s="638"/>
      <c r="K15" s="638"/>
      <c r="L15" s="638"/>
      <c r="M15" s="638"/>
      <c r="N15" s="638"/>
      <c r="O15" s="638"/>
      <c r="P15" s="638"/>
      <c r="Q15" s="639"/>
      <c r="R15" s="640" t="s">
        <v>146</v>
      </c>
      <c r="S15" s="641"/>
      <c r="T15" s="641"/>
      <c r="U15" s="641"/>
      <c r="V15" s="641"/>
      <c r="W15" s="641"/>
      <c r="X15" s="641"/>
      <c r="Y15" s="642"/>
      <c r="Z15" s="677" t="s">
        <v>146</v>
      </c>
      <c r="AA15" s="677"/>
      <c r="AB15" s="677"/>
      <c r="AC15" s="677"/>
      <c r="AD15" s="678" t="s">
        <v>146</v>
      </c>
      <c r="AE15" s="678"/>
      <c r="AF15" s="678"/>
      <c r="AG15" s="678"/>
      <c r="AH15" s="678"/>
      <c r="AI15" s="678"/>
      <c r="AJ15" s="678"/>
      <c r="AK15" s="678"/>
      <c r="AL15" s="643" t="s">
        <v>146</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7813</v>
      </c>
      <c r="BH15" s="641"/>
      <c r="BI15" s="641"/>
      <c r="BJ15" s="641"/>
      <c r="BK15" s="641"/>
      <c r="BL15" s="641"/>
      <c r="BM15" s="641"/>
      <c r="BN15" s="642"/>
      <c r="BO15" s="677">
        <v>2.1</v>
      </c>
      <c r="BP15" s="677"/>
      <c r="BQ15" s="677"/>
      <c r="BR15" s="677"/>
      <c r="BS15" s="646" t="s">
        <v>146</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496338</v>
      </c>
      <c r="CS15" s="641"/>
      <c r="CT15" s="641"/>
      <c r="CU15" s="641"/>
      <c r="CV15" s="641"/>
      <c r="CW15" s="641"/>
      <c r="CX15" s="641"/>
      <c r="CY15" s="642"/>
      <c r="CZ15" s="677">
        <v>8.1</v>
      </c>
      <c r="DA15" s="677"/>
      <c r="DB15" s="677"/>
      <c r="DC15" s="677"/>
      <c r="DD15" s="646">
        <v>188427</v>
      </c>
      <c r="DE15" s="641"/>
      <c r="DF15" s="641"/>
      <c r="DG15" s="641"/>
      <c r="DH15" s="641"/>
      <c r="DI15" s="641"/>
      <c r="DJ15" s="641"/>
      <c r="DK15" s="641"/>
      <c r="DL15" s="641"/>
      <c r="DM15" s="641"/>
      <c r="DN15" s="641"/>
      <c r="DO15" s="641"/>
      <c r="DP15" s="642"/>
      <c r="DQ15" s="646">
        <v>341255</v>
      </c>
      <c r="DR15" s="641"/>
      <c r="DS15" s="641"/>
      <c r="DT15" s="641"/>
      <c r="DU15" s="641"/>
      <c r="DV15" s="641"/>
      <c r="DW15" s="641"/>
      <c r="DX15" s="641"/>
      <c r="DY15" s="641"/>
      <c r="DZ15" s="641"/>
      <c r="EA15" s="641"/>
      <c r="EB15" s="641"/>
      <c r="EC15" s="684"/>
    </row>
    <row r="16" spans="2:143" ht="11.25" customHeight="1">
      <c r="B16" s="637" t="s">
        <v>262</v>
      </c>
      <c r="C16" s="638"/>
      <c r="D16" s="638"/>
      <c r="E16" s="638"/>
      <c r="F16" s="638"/>
      <c r="G16" s="638"/>
      <c r="H16" s="638"/>
      <c r="I16" s="638"/>
      <c r="J16" s="638"/>
      <c r="K16" s="638"/>
      <c r="L16" s="638"/>
      <c r="M16" s="638"/>
      <c r="N16" s="638"/>
      <c r="O16" s="638"/>
      <c r="P16" s="638"/>
      <c r="Q16" s="639"/>
      <c r="R16" s="640">
        <v>2691</v>
      </c>
      <c r="S16" s="641"/>
      <c r="T16" s="641"/>
      <c r="U16" s="641"/>
      <c r="V16" s="641"/>
      <c r="W16" s="641"/>
      <c r="X16" s="641"/>
      <c r="Y16" s="642"/>
      <c r="Z16" s="677">
        <v>0</v>
      </c>
      <c r="AA16" s="677"/>
      <c r="AB16" s="677"/>
      <c r="AC16" s="677"/>
      <c r="AD16" s="678">
        <v>2691</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146</v>
      </c>
      <c r="BH16" s="641"/>
      <c r="BI16" s="641"/>
      <c r="BJ16" s="641"/>
      <c r="BK16" s="641"/>
      <c r="BL16" s="641"/>
      <c r="BM16" s="641"/>
      <c r="BN16" s="642"/>
      <c r="BO16" s="677" t="s">
        <v>146</v>
      </c>
      <c r="BP16" s="677"/>
      <c r="BQ16" s="677"/>
      <c r="BR16" s="677"/>
      <c r="BS16" s="646" t="s">
        <v>146</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343994</v>
      </c>
      <c r="CS16" s="641"/>
      <c r="CT16" s="641"/>
      <c r="CU16" s="641"/>
      <c r="CV16" s="641"/>
      <c r="CW16" s="641"/>
      <c r="CX16" s="641"/>
      <c r="CY16" s="642"/>
      <c r="CZ16" s="677">
        <v>5.6</v>
      </c>
      <c r="DA16" s="677"/>
      <c r="DB16" s="677"/>
      <c r="DC16" s="677"/>
      <c r="DD16" s="646" t="s">
        <v>146</v>
      </c>
      <c r="DE16" s="641"/>
      <c r="DF16" s="641"/>
      <c r="DG16" s="641"/>
      <c r="DH16" s="641"/>
      <c r="DI16" s="641"/>
      <c r="DJ16" s="641"/>
      <c r="DK16" s="641"/>
      <c r="DL16" s="641"/>
      <c r="DM16" s="641"/>
      <c r="DN16" s="641"/>
      <c r="DO16" s="641"/>
      <c r="DP16" s="642"/>
      <c r="DQ16" s="646">
        <v>51676</v>
      </c>
      <c r="DR16" s="641"/>
      <c r="DS16" s="641"/>
      <c r="DT16" s="641"/>
      <c r="DU16" s="641"/>
      <c r="DV16" s="641"/>
      <c r="DW16" s="641"/>
      <c r="DX16" s="641"/>
      <c r="DY16" s="641"/>
      <c r="DZ16" s="641"/>
      <c r="EA16" s="641"/>
      <c r="EB16" s="641"/>
      <c r="EC16" s="684"/>
    </row>
    <row r="17" spans="2:133" ht="11.25" customHeight="1">
      <c r="B17" s="637" t="s">
        <v>265</v>
      </c>
      <c r="C17" s="638"/>
      <c r="D17" s="638"/>
      <c r="E17" s="638"/>
      <c r="F17" s="638"/>
      <c r="G17" s="638"/>
      <c r="H17" s="638"/>
      <c r="I17" s="638"/>
      <c r="J17" s="638"/>
      <c r="K17" s="638"/>
      <c r="L17" s="638"/>
      <c r="M17" s="638"/>
      <c r="N17" s="638"/>
      <c r="O17" s="638"/>
      <c r="P17" s="638"/>
      <c r="Q17" s="639"/>
      <c r="R17" s="640">
        <v>2850</v>
      </c>
      <c r="S17" s="641"/>
      <c r="T17" s="641"/>
      <c r="U17" s="641"/>
      <c r="V17" s="641"/>
      <c r="W17" s="641"/>
      <c r="X17" s="641"/>
      <c r="Y17" s="642"/>
      <c r="Z17" s="677">
        <v>0</v>
      </c>
      <c r="AA17" s="677"/>
      <c r="AB17" s="677"/>
      <c r="AC17" s="677"/>
      <c r="AD17" s="678">
        <v>2850</v>
      </c>
      <c r="AE17" s="678"/>
      <c r="AF17" s="678"/>
      <c r="AG17" s="678"/>
      <c r="AH17" s="678"/>
      <c r="AI17" s="678"/>
      <c r="AJ17" s="678"/>
      <c r="AK17" s="678"/>
      <c r="AL17" s="643">
        <v>0.1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146</v>
      </c>
      <c r="BH17" s="641"/>
      <c r="BI17" s="641"/>
      <c r="BJ17" s="641"/>
      <c r="BK17" s="641"/>
      <c r="BL17" s="641"/>
      <c r="BM17" s="641"/>
      <c r="BN17" s="642"/>
      <c r="BO17" s="677" t="s">
        <v>146</v>
      </c>
      <c r="BP17" s="677"/>
      <c r="BQ17" s="677"/>
      <c r="BR17" s="677"/>
      <c r="BS17" s="646" t="s">
        <v>146</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718228</v>
      </c>
      <c r="CS17" s="641"/>
      <c r="CT17" s="641"/>
      <c r="CU17" s="641"/>
      <c r="CV17" s="641"/>
      <c r="CW17" s="641"/>
      <c r="CX17" s="641"/>
      <c r="CY17" s="642"/>
      <c r="CZ17" s="677">
        <v>11.7</v>
      </c>
      <c r="DA17" s="677"/>
      <c r="DB17" s="677"/>
      <c r="DC17" s="677"/>
      <c r="DD17" s="646" t="s">
        <v>146</v>
      </c>
      <c r="DE17" s="641"/>
      <c r="DF17" s="641"/>
      <c r="DG17" s="641"/>
      <c r="DH17" s="641"/>
      <c r="DI17" s="641"/>
      <c r="DJ17" s="641"/>
      <c r="DK17" s="641"/>
      <c r="DL17" s="641"/>
      <c r="DM17" s="641"/>
      <c r="DN17" s="641"/>
      <c r="DO17" s="641"/>
      <c r="DP17" s="642"/>
      <c r="DQ17" s="646">
        <v>718228</v>
      </c>
      <c r="DR17" s="641"/>
      <c r="DS17" s="641"/>
      <c r="DT17" s="641"/>
      <c r="DU17" s="641"/>
      <c r="DV17" s="641"/>
      <c r="DW17" s="641"/>
      <c r="DX17" s="641"/>
      <c r="DY17" s="641"/>
      <c r="DZ17" s="641"/>
      <c r="EA17" s="641"/>
      <c r="EB17" s="641"/>
      <c r="EC17" s="684"/>
    </row>
    <row r="18" spans="2:133" ht="11.25" customHeight="1">
      <c r="B18" s="637" t="s">
        <v>268</v>
      </c>
      <c r="C18" s="638"/>
      <c r="D18" s="638"/>
      <c r="E18" s="638"/>
      <c r="F18" s="638"/>
      <c r="G18" s="638"/>
      <c r="H18" s="638"/>
      <c r="I18" s="638"/>
      <c r="J18" s="638"/>
      <c r="K18" s="638"/>
      <c r="L18" s="638"/>
      <c r="M18" s="638"/>
      <c r="N18" s="638"/>
      <c r="O18" s="638"/>
      <c r="P18" s="638"/>
      <c r="Q18" s="639"/>
      <c r="R18" s="640">
        <v>268</v>
      </c>
      <c r="S18" s="641"/>
      <c r="T18" s="641"/>
      <c r="U18" s="641"/>
      <c r="V18" s="641"/>
      <c r="W18" s="641"/>
      <c r="X18" s="641"/>
      <c r="Y18" s="642"/>
      <c r="Z18" s="677">
        <v>0</v>
      </c>
      <c r="AA18" s="677"/>
      <c r="AB18" s="677"/>
      <c r="AC18" s="677"/>
      <c r="AD18" s="678">
        <v>268</v>
      </c>
      <c r="AE18" s="678"/>
      <c r="AF18" s="678"/>
      <c r="AG18" s="678"/>
      <c r="AH18" s="678"/>
      <c r="AI18" s="678"/>
      <c r="AJ18" s="678"/>
      <c r="AK18" s="678"/>
      <c r="AL18" s="643">
        <v>0</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146</v>
      </c>
      <c r="BH18" s="641"/>
      <c r="BI18" s="641"/>
      <c r="BJ18" s="641"/>
      <c r="BK18" s="641"/>
      <c r="BL18" s="641"/>
      <c r="BM18" s="641"/>
      <c r="BN18" s="642"/>
      <c r="BO18" s="677" t="s">
        <v>146</v>
      </c>
      <c r="BP18" s="677"/>
      <c r="BQ18" s="677"/>
      <c r="BR18" s="677"/>
      <c r="BS18" s="646" t="s">
        <v>146</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146</v>
      </c>
      <c r="CS18" s="641"/>
      <c r="CT18" s="641"/>
      <c r="CU18" s="641"/>
      <c r="CV18" s="641"/>
      <c r="CW18" s="641"/>
      <c r="CX18" s="641"/>
      <c r="CY18" s="642"/>
      <c r="CZ18" s="677" t="s">
        <v>146</v>
      </c>
      <c r="DA18" s="677"/>
      <c r="DB18" s="677"/>
      <c r="DC18" s="677"/>
      <c r="DD18" s="646" t="s">
        <v>146</v>
      </c>
      <c r="DE18" s="641"/>
      <c r="DF18" s="641"/>
      <c r="DG18" s="641"/>
      <c r="DH18" s="641"/>
      <c r="DI18" s="641"/>
      <c r="DJ18" s="641"/>
      <c r="DK18" s="641"/>
      <c r="DL18" s="641"/>
      <c r="DM18" s="641"/>
      <c r="DN18" s="641"/>
      <c r="DO18" s="641"/>
      <c r="DP18" s="642"/>
      <c r="DQ18" s="646" t="s">
        <v>146</v>
      </c>
      <c r="DR18" s="641"/>
      <c r="DS18" s="641"/>
      <c r="DT18" s="641"/>
      <c r="DU18" s="641"/>
      <c r="DV18" s="641"/>
      <c r="DW18" s="641"/>
      <c r="DX18" s="641"/>
      <c r="DY18" s="641"/>
      <c r="DZ18" s="641"/>
      <c r="EA18" s="641"/>
      <c r="EB18" s="641"/>
      <c r="EC18" s="684"/>
    </row>
    <row r="19" spans="2:133" ht="11.25" customHeight="1">
      <c r="B19" s="637" t="s">
        <v>271</v>
      </c>
      <c r="C19" s="638"/>
      <c r="D19" s="638"/>
      <c r="E19" s="638"/>
      <c r="F19" s="638"/>
      <c r="G19" s="638"/>
      <c r="H19" s="638"/>
      <c r="I19" s="638"/>
      <c r="J19" s="638"/>
      <c r="K19" s="638"/>
      <c r="L19" s="638"/>
      <c r="M19" s="638"/>
      <c r="N19" s="638"/>
      <c r="O19" s="638"/>
      <c r="P19" s="638"/>
      <c r="Q19" s="639"/>
      <c r="R19" s="640">
        <v>1226</v>
      </c>
      <c r="S19" s="641"/>
      <c r="T19" s="641"/>
      <c r="U19" s="641"/>
      <c r="V19" s="641"/>
      <c r="W19" s="641"/>
      <c r="X19" s="641"/>
      <c r="Y19" s="642"/>
      <c r="Z19" s="677">
        <v>0</v>
      </c>
      <c r="AA19" s="677"/>
      <c r="AB19" s="677"/>
      <c r="AC19" s="677"/>
      <c r="AD19" s="678">
        <v>1226</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t="s">
        <v>146</v>
      </c>
      <c r="BH19" s="641"/>
      <c r="BI19" s="641"/>
      <c r="BJ19" s="641"/>
      <c r="BK19" s="641"/>
      <c r="BL19" s="641"/>
      <c r="BM19" s="641"/>
      <c r="BN19" s="642"/>
      <c r="BO19" s="677" t="s">
        <v>146</v>
      </c>
      <c r="BP19" s="677"/>
      <c r="BQ19" s="677"/>
      <c r="BR19" s="677"/>
      <c r="BS19" s="646" t="s">
        <v>146</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146</v>
      </c>
      <c r="CS19" s="641"/>
      <c r="CT19" s="641"/>
      <c r="CU19" s="641"/>
      <c r="CV19" s="641"/>
      <c r="CW19" s="641"/>
      <c r="CX19" s="641"/>
      <c r="CY19" s="642"/>
      <c r="CZ19" s="677" t="s">
        <v>146</v>
      </c>
      <c r="DA19" s="677"/>
      <c r="DB19" s="677"/>
      <c r="DC19" s="677"/>
      <c r="DD19" s="646" t="s">
        <v>146</v>
      </c>
      <c r="DE19" s="641"/>
      <c r="DF19" s="641"/>
      <c r="DG19" s="641"/>
      <c r="DH19" s="641"/>
      <c r="DI19" s="641"/>
      <c r="DJ19" s="641"/>
      <c r="DK19" s="641"/>
      <c r="DL19" s="641"/>
      <c r="DM19" s="641"/>
      <c r="DN19" s="641"/>
      <c r="DO19" s="641"/>
      <c r="DP19" s="642"/>
      <c r="DQ19" s="646" t="s">
        <v>146</v>
      </c>
      <c r="DR19" s="641"/>
      <c r="DS19" s="641"/>
      <c r="DT19" s="641"/>
      <c r="DU19" s="641"/>
      <c r="DV19" s="641"/>
      <c r="DW19" s="641"/>
      <c r="DX19" s="641"/>
      <c r="DY19" s="641"/>
      <c r="DZ19" s="641"/>
      <c r="EA19" s="641"/>
      <c r="EB19" s="641"/>
      <c r="EC19" s="684"/>
    </row>
    <row r="20" spans="2:133" ht="11.25" customHeight="1">
      <c r="B20" s="637" t="s">
        <v>274</v>
      </c>
      <c r="C20" s="638"/>
      <c r="D20" s="638"/>
      <c r="E20" s="638"/>
      <c r="F20" s="638"/>
      <c r="G20" s="638"/>
      <c r="H20" s="638"/>
      <c r="I20" s="638"/>
      <c r="J20" s="638"/>
      <c r="K20" s="638"/>
      <c r="L20" s="638"/>
      <c r="M20" s="638"/>
      <c r="N20" s="638"/>
      <c r="O20" s="638"/>
      <c r="P20" s="638"/>
      <c r="Q20" s="639"/>
      <c r="R20" s="640">
        <v>44</v>
      </c>
      <c r="S20" s="641"/>
      <c r="T20" s="641"/>
      <c r="U20" s="641"/>
      <c r="V20" s="641"/>
      <c r="W20" s="641"/>
      <c r="X20" s="641"/>
      <c r="Y20" s="642"/>
      <c r="Z20" s="677">
        <v>0</v>
      </c>
      <c r="AA20" s="677"/>
      <c r="AB20" s="677"/>
      <c r="AC20" s="677"/>
      <c r="AD20" s="678">
        <v>44</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t="s">
        <v>146</v>
      </c>
      <c r="BH20" s="641"/>
      <c r="BI20" s="641"/>
      <c r="BJ20" s="641"/>
      <c r="BK20" s="641"/>
      <c r="BL20" s="641"/>
      <c r="BM20" s="641"/>
      <c r="BN20" s="642"/>
      <c r="BO20" s="677" t="s">
        <v>146</v>
      </c>
      <c r="BP20" s="677"/>
      <c r="BQ20" s="677"/>
      <c r="BR20" s="677"/>
      <c r="BS20" s="646" t="s">
        <v>146</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6126508</v>
      </c>
      <c r="CS20" s="641"/>
      <c r="CT20" s="641"/>
      <c r="CU20" s="641"/>
      <c r="CV20" s="641"/>
      <c r="CW20" s="641"/>
      <c r="CX20" s="641"/>
      <c r="CY20" s="642"/>
      <c r="CZ20" s="677">
        <v>100</v>
      </c>
      <c r="DA20" s="677"/>
      <c r="DB20" s="677"/>
      <c r="DC20" s="677"/>
      <c r="DD20" s="646">
        <v>2022188</v>
      </c>
      <c r="DE20" s="641"/>
      <c r="DF20" s="641"/>
      <c r="DG20" s="641"/>
      <c r="DH20" s="641"/>
      <c r="DI20" s="641"/>
      <c r="DJ20" s="641"/>
      <c r="DK20" s="641"/>
      <c r="DL20" s="641"/>
      <c r="DM20" s="641"/>
      <c r="DN20" s="641"/>
      <c r="DO20" s="641"/>
      <c r="DP20" s="642"/>
      <c r="DQ20" s="646">
        <v>3434478</v>
      </c>
      <c r="DR20" s="641"/>
      <c r="DS20" s="641"/>
      <c r="DT20" s="641"/>
      <c r="DU20" s="641"/>
      <c r="DV20" s="641"/>
      <c r="DW20" s="641"/>
      <c r="DX20" s="641"/>
      <c r="DY20" s="641"/>
      <c r="DZ20" s="641"/>
      <c r="EA20" s="641"/>
      <c r="EB20" s="641"/>
      <c r="EC20" s="684"/>
    </row>
    <row r="21" spans="2:133" ht="11.25" customHeight="1">
      <c r="B21" s="637" t="s">
        <v>277</v>
      </c>
      <c r="C21" s="638"/>
      <c r="D21" s="638"/>
      <c r="E21" s="638"/>
      <c r="F21" s="638"/>
      <c r="G21" s="638"/>
      <c r="H21" s="638"/>
      <c r="I21" s="638"/>
      <c r="J21" s="638"/>
      <c r="K21" s="638"/>
      <c r="L21" s="638"/>
      <c r="M21" s="638"/>
      <c r="N21" s="638"/>
      <c r="O21" s="638"/>
      <c r="P21" s="638"/>
      <c r="Q21" s="639"/>
      <c r="R21" s="640">
        <v>1312</v>
      </c>
      <c r="S21" s="641"/>
      <c r="T21" s="641"/>
      <c r="U21" s="641"/>
      <c r="V21" s="641"/>
      <c r="W21" s="641"/>
      <c r="X21" s="641"/>
      <c r="Y21" s="642"/>
      <c r="Z21" s="677">
        <v>0</v>
      </c>
      <c r="AA21" s="677"/>
      <c r="AB21" s="677"/>
      <c r="AC21" s="677"/>
      <c r="AD21" s="678">
        <v>1312</v>
      </c>
      <c r="AE21" s="678"/>
      <c r="AF21" s="678"/>
      <c r="AG21" s="678"/>
      <c r="AH21" s="678"/>
      <c r="AI21" s="678"/>
      <c r="AJ21" s="678"/>
      <c r="AK21" s="678"/>
      <c r="AL21" s="643">
        <v>0</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t="s">
        <v>146</v>
      </c>
      <c r="BH21" s="641"/>
      <c r="BI21" s="641"/>
      <c r="BJ21" s="641"/>
      <c r="BK21" s="641"/>
      <c r="BL21" s="641"/>
      <c r="BM21" s="641"/>
      <c r="BN21" s="642"/>
      <c r="BO21" s="677" t="s">
        <v>146</v>
      </c>
      <c r="BP21" s="677"/>
      <c r="BQ21" s="677"/>
      <c r="BR21" s="677"/>
      <c r="BS21" s="646" t="s">
        <v>146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279</v>
      </c>
      <c r="C22" s="638"/>
      <c r="D22" s="638"/>
      <c r="E22" s="638"/>
      <c r="F22" s="638"/>
      <c r="G22" s="638"/>
      <c r="H22" s="638"/>
      <c r="I22" s="638"/>
      <c r="J22" s="638"/>
      <c r="K22" s="638"/>
      <c r="L22" s="638"/>
      <c r="M22" s="638"/>
      <c r="N22" s="638"/>
      <c r="O22" s="638"/>
      <c r="P22" s="638"/>
      <c r="Q22" s="639"/>
      <c r="R22" s="640">
        <v>2730245</v>
      </c>
      <c r="S22" s="641"/>
      <c r="T22" s="641"/>
      <c r="U22" s="641"/>
      <c r="V22" s="641"/>
      <c r="W22" s="641"/>
      <c r="X22" s="641"/>
      <c r="Y22" s="642"/>
      <c r="Z22" s="677">
        <v>42.6</v>
      </c>
      <c r="AA22" s="677"/>
      <c r="AB22" s="677"/>
      <c r="AC22" s="677"/>
      <c r="AD22" s="678">
        <v>2206826</v>
      </c>
      <c r="AE22" s="678"/>
      <c r="AF22" s="678"/>
      <c r="AG22" s="678"/>
      <c r="AH22" s="678"/>
      <c r="AI22" s="678"/>
      <c r="AJ22" s="678"/>
      <c r="AK22" s="678"/>
      <c r="AL22" s="643">
        <v>78.3</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146</v>
      </c>
      <c r="BH22" s="641"/>
      <c r="BI22" s="641"/>
      <c r="BJ22" s="641"/>
      <c r="BK22" s="641"/>
      <c r="BL22" s="641"/>
      <c r="BM22" s="641"/>
      <c r="BN22" s="642"/>
      <c r="BO22" s="677" t="s">
        <v>146</v>
      </c>
      <c r="BP22" s="677"/>
      <c r="BQ22" s="677"/>
      <c r="BR22" s="677"/>
      <c r="BS22" s="646" t="s">
        <v>146</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282</v>
      </c>
      <c r="C23" s="638"/>
      <c r="D23" s="638"/>
      <c r="E23" s="638"/>
      <c r="F23" s="638"/>
      <c r="G23" s="638"/>
      <c r="H23" s="638"/>
      <c r="I23" s="638"/>
      <c r="J23" s="638"/>
      <c r="K23" s="638"/>
      <c r="L23" s="638"/>
      <c r="M23" s="638"/>
      <c r="N23" s="638"/>
      <c r="O23" s="638"/>
      <c r="P23" s="638"/>
      <c r="Q23" s="639"/>
      <c r="R23" s="640">
        <v>2206826</v>
      </c>
      <c r="S23" s="641"/>
      <c r="T23" s="641"/>
      <c r="U23" s="641"/>
      <c r="V23" s="641"/>
      <c r="W23" s="641"/>
      <c r="X23" s="641"/>
      <c r="Y23" s="642"/>
      <c r="Z23" s="677">
        <v>34.4</v>
      </c>
      <c r="AA23" s="677"/>
      <c r="AB23" s="677"/>
      <c r="AC23" s="677"/>
      <c r="AD23" s="678">
        <v>2206826</v>
      </c>
      <c r="AE23" s="678"/>
      <c r="AF23" s="678"/>
      <c r="AG23" s="678"/>
      <c r="AH23" s="678"/>
      <c r="AI23" s="678"/>
      <c r="AJ23" s="678"/>
      <c r="AK23" s="678"/>
      <c r="AL23" s="643">
        <v>78.3</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146</v>
      </c>
      <c r="BH23" s="641"/>
      <c r="BI23" s="641"/>
      <c r="BJ23" s="641"/>
      <c r="BK23" s="641"/>
      <c r="BL23" s="641"/>
      <c r="BM23" s="641"/>
      <c r="BN23" s="642"/>
      <c r="BO23" s="677" t="s">
        <v>146</v>
      </c>
      <c r="BP23" s="677"/>
      <c r="BQ23" s="677"/>
      <c r="BR23" s="677"/>
      <c r="BS23" s="646" t="s">
        <v>146</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c r="B24" s="637" t="s">
        <v>289</v>
      </c>
      <c r="C24" s="638"/>
      <c r="D24" s="638"/>
      <c r="E24" s="638"/>
      <c r="F24" s="638"/>
      <c r="G24" s="638"/>
      <c r="H24" s="638"/>
      <c r="I24" s="638"/>
      <c r="J24" s="638"/>
      <c r="K24" s="638"/>
      <c r="L24" s="638"/>
      <c r="M24" s="638"/>
      <c r="N24" s="638"/>
      <c r="O24" s="638"/>
      <c r="P24" s="638"/>
      <c r="Q24" s="639"/>
      <c r="R24" s="640">
        <v>523419</v>
      </c>
      <c r="S24" s="641"/>
      <c r="T24" s="641"/>
      <c r="U24" s="641"/>
      <c r="V24" s="641"/>
      <c r="W24" s="641"/>
      <c r="X24" s="641"/>
      <c r="Y24" s="642"/>
      <c r="Z24" s="677">
        <v>8.1999999999999993</v>
      </c>
      <c r="AA24" s="677"/>
      <c r="AB24" s="677"/>
      <c r="AC24" s="677"/>
      <c r="AD24" s="678" t="s">
        <v>146</v>
      </c>
      <c r="AE24" s="678"/>
      <c r="AF24" s="678"/>
      <c r="AG24" s="678"/>
      <c r="AH24" s="678"/>
      <c r="AI24" s="678"/>
      <c r="AJ24" s="678"/>
      <c r="AK24" s="678"/>
      <c r="AL24" s="643" t="s">
        <v>146</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146</v>
      </c>
      <c r="BH24" s="641"/>
      <c r="BI24" s="641"/>
      <c r="BJ24" s="641"/>
      <c r="BK24" s="641"/>
      <c r="BL24" s="641"/>
      <c r="BM24" s="641"/>
      <c r="BN24" s="642"/>
      <c r="BO24" s="677" t="s">
        <v>146</v>
      </c>
      <c r="BP24" s="677"/>
      <c r="BQ24" s="677"/>
      <c r="BR24" s="677"/>
      <c r="BS24" s="646" t="s">
        <v>146</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1736479</v>
      </c>
      <c r="CS24" s="696"/>
      <c r="CT24" s="696"/>
      <c r="CU24" s="696"/>
      <c r="CV24" s="696"/>
      <c r="CW24" s="696"/>
      <c r="CX24" s="696"/>
      <c r="CY24" s="739"/>
      <c r="CZ24" s="740">
        <v>28.3</v>
      </c>
      <c r="DA24" s="713"/>
      <c r="DB24" s="713"/>
      <c r="DC24" s="743"/>
      <c r="DD24" s="738">
        <v>1550804</v>
      </c>
      <c r="DE24" s="696"/>
      <c r="DF24" s="696"/>
      <c r="DG24" s="696"/>
      <c r="DH24" s="696"/>
      <c r="DI24" s="696"/>
      <c r="DJ24" s="696"/>
      <c r="DK24" s="739"/>
      <c r="DL24" s="738">
        <v>1492375</v>
      </c>
      <c r="DM24" s="696"/>
      <c r="DN24" s="696"/>
      <c r="DO24" s="696"/>
      <c r="DP24" s="696"/>
      <c r="DQ24" s="696"/>
      <c r="DR24" s="696"/>
      <c r="DS24" s="696"/>
      <c r="DT24" s="696"/>
      <c r="DU24" s="696"/>
      <c r="DV24" s="739"/>
      <c r="DW24" s="740">
        <v>51.5</v>
      </c>
      <c r="DX24" s="713"/>
      <c r="DY24" s="713"/>
      <c r="DZ24" s="713"/>
      <c r="EA24" s="713"/>
      <c r="EB24" s="713"/>
      <c r="EC24" s="741"/>
    </row>
    <row r="25" spans="2:133" ht="11.25" customHeight="1">
      <c r="B25" s="637" t="s">
        <v>292</v>
      </c>
      <c r="C25" s="638"/>
      <c r="D25" s="638"/>
      <c r="E25" s="638"/>
      <c r="F25" s="638"/>
      <c r="G25" s="638"/>
      <c r="H25" s="638"/>
      <c r="I25" s="638"/>
      <c r="J25" s="638"/>
      <c r="K25" s="638"/>
      <c r="L25" s="638"/>
      <c r="M25" s="638"/>
      <c r="N25" s="638"/>
      <c r="O25" s="638"/>
      <c r="P25" s="638"/>
      <c r="Q25" s="639"/>
      <c r="R25" s="640" t="s">
        <v>146</v>
      </c>
      <c r="S25" s="641"/>
      <c r="T25" s="641"/>
      <c r="U25" s="641"/>
      <c r="V25" s="641"/>
      <c r="W25" s="641"/>
      <c r="X25" s="641"/>
      <c r="Y25" s="642"/>
      <c r="Z25" s="677" t="s">
        <v>146</v>
      </c>
      <c r="AA25" s="677"/>
      <c r="AB25" s="677"/>
      <c r="AC25" s="677"/>
      <c r="AD25" s="678" t="s">
        <v>146</v>
      </c>
      <c r="AE25" s="678"/>
      <c r="AF25" s="678"/>
      <c r="AG25" s="678"/>
      <c r="AH25" s="678"/>
      <c r="AI25" s="678"/>
      <c r="AJ25" s="678"/>
      <c r="AK25" s="678"/>
      <c r="AL25" s="643" t="s">
        <v>146</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146</v>
      </c>
      <c r="BH25" s="641"/>
      <c r="BI25" s="641"/>
      <c r="BJ25" s="641"/>
      <c r="BK25" s="641"/>
      <c r="BL25" s="641"/>
      <c r="BM25" s="641"/>
      <c r="BN25" s="642"/>
      <c r="BO25" s="677" t="s">
        <v>146</v>
      </c>
      <c r="BP25" s="677"/>
      <c r="BQ25" s="677"/>
      <c r="BR25" s="677"/>
      <c r="BS25" s="646" t="s">
        <v>146</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826480</v>
      </c>
      <c r="CS25" s="659"/>
      <c r="CT25" s="659"/>
      <c r="CU25" s="659"/>
      <c r="CV25" s="659"/>
      <c r="CW25" s="659"/>
      <c r="CX25" s="659"/>
      <c r="CY25" s="660"/>
      <c r="CZ25" s="643">
        <v>13.5</v>
      </c>
      <c r="DA25" s="661"/>
      <c r="DB25" s="661"/>
      <c r="DC25" s="662"/>
      <c r="DD25" s="646">
        <v>767731</v>
      </c>
      <c r="DE25" s="659"/>
      <c r="DF25" s="659"/>
      <c r="DG25" s="659"/>
      <c r="DH25" s="659"/>
      <c r="DI25" s="659"/>
      <c r="DJ25" s="659"/>
      <c r="DK25" s="660"/>
      <c r="DL25" s="646">
        <v>709397</v>
      </c>
      <c r="DM25" s="659"/>
      <c r="DN25" s="659"/>
      <c r="DO25" s="659"/>
      <c r="DP25" s="659"/>
      <c r="DQ25" s="659"/>
      <c r="DR25" s="659"/>
      <c r="DS25" s="659"/>
      <c r="DT25" s="659"/>
      <c r="DU25" s="659"/>
      <c r="DV25" s="660"/>
      <c r="DW25" s="643">
        <v>24.5</v>
      </c>
      <c r="DX25" s="661"/>
      <c r="DY25" s="661"/>
      <c r="DZ25" s="661"/>
      <c r="EA25" s="661"/>
      <c r="EB25" s="661"/>
      <c r="EC25" s="676"/>
    </row>
    <row r="26" spans="2:133" ht="11.25" customHeight="1">
      <c r="B26" s="637" t="s">
        <v>295</v>
      </c>
      <c r="C26" s="638"/>
      <c r="D26" s="638"/>
      <c r="E26" s="638"/>
      <c r="F26" s="638"/>
      <c r="G26" s="638"/>
      <c r="H26" s="638"/>
      <c r="I26" s="638"/>
      <c r="J26" s="638"/>
      <c r="K26" s="638"/>
      <c r="L26" s="638"/>
      <c r="M26" s="638"/>
      <c r="N26" s="638"/>
      <c r="O26" s="638"/>
      <c r="P26" s="638"/>
      <c r="Q26" s="639"/>
      <c r="R26" s="640">
        <v>3313006</v>
      </c>
      <c r="S26" s="641"/>
      <c r="T26" s="641"/>
      <c r="U26" s="641"/>
      <c r="V26" s="641"/>
      <c r="W26" s="641"/>
      <c r="X26" s="641"/>
      <c r="Y26" s="642"/>
      <c r="Z26" s="677">
        <v>51.7</v>
      </c>
      <c r="AA26" s="677"/>
      <c r="AB26" s="677"/>
      <c r="AC26" s="677"/>
      <c r="AD26" s="678">
        <v>2789587</v>
      </c>
      <c r="AE26" s="678"/>
      <c r="AF26" s="678"/>
      <c r="AG26" s="678"/>
      <c r="AH26" s="678"/>
      <c r="AI26" s="678"/>
      <c r="AJ26" s="678"/>
      <c r="AK26" s="678"/>
      <c r="AL26" s="643">
        <v>99</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146</v>
      </c>
      <c r="BH26" s="641"/>
      <c r="BI26" s="641"/>
      <c r="BJ26" s="641"/>
      <c r="BK26" s="641"/>
      <c r="BL26" s="641"/>
      <c r="BM26" s="641"/>
      <c r="BN26" s="642"/>
      <c r="BO26" s="677" t="s">
        <v>146</v>
      </c>
      <c r="BP26" s="677"/>
      <c r="BQ26" s="677"/>
      <c r="BR26" s="677"/>
      <c r="BS26" s="646" t="s">
        <v>146</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443654</v>
      </c>
      <c r="CS26" s="641"/>
      <c r="CT26" s="641"/>
      <c r="CU26" s="641"/>
      <c r="CV26" s="641"/>
      <c r="CW26" s="641"/>
      <c r="CX26" s="641"/>
      <c r="CY26" s="642"/>
      <c r="CZ26" s="643">
        <v>7.2</v>
      </c>
      <c r="DA26" s="661"/>
      <c r="DB26" s="661"/>
      <c r="DC26" s="662"/>
      <c r="DD26" s="646">
        <v>392386</v>
      </c>
      <c r="DE26" s="641"/>
      <c r="DF26" s="641"/>
      <c r="DG26" s="641"/>
      <c r="DH26" s="641"/>
      <c r="DI26" s="641"/>
      <c r="DJ26" s="641"/>
      <c r="DK26" s="642"/>
      <c r="DL26" s="646" t="s">
        <v>146</v>
      </c>
      <c r="DM26" s="641"/>
      <c r="DN26" s="641"/>
      <c r="DO26" s="641"/>
      <c r="DP26" s="641"/>
      <c r="DQ26" s="641"/>
      <c r="DR26" s="641"/>
      <c r="DS26" s="641"/>
      <c r="DT26" s="641"/>
      <c r="DU26" s="641"/>
      <c r="DV26" s="642"/>
      <c r="DW26" s="643" t="s">
        <v>146</v>
      </c>
      <c r="DX26" s="661"/>
      <c r="DY26" s="661"/>
      <c r="DZ26" s="661"/>
      <c r="EA26" s="661"/>
      <c r="EB26" s="661"/>
      <c r="EC26" s="676"/>
    </row>
    <row r="27" spans="2:133" ht="11.25" customHeight="1">
      <c r="B27" s="637" t="s">
        <v>298</v>
      </c>
      <c r="C27" s="638"/>
      <c r="D27" s="638"/>
      <c r="E27" s="638"/>
      <c r="F27" s="638"/>
      <c r="G27" s="638"/>
      <c r="H27" s="638"/>
      <c r="I27" s="638"/>
      <c r="J27" s="638"/>
      <c r="K27" s="638"/>
      <c r="L27" s="638"/>
      <c r="M27" s="638"/>
      <c r="N27" s="638"/>
      <c r="O27" s="638"/>
      <c r="P27" s="638"/>
      <c r="Q27" s="639"/>
      <c r="R27" s="640" t="s">
        <v>146</v>
      </c>
      <c r="S27" s="641"/>
      <c r="T27" s="641"/>
      <c r="U27" s="641"/>
      <c r="V27" s="641"/>
      <c r="W27" s="641"/>
      <c r="X27" s="641"/>
      <c r="Y27" s="642"/>
      <c r="Z27" s="677" t="s">
        <v>146</v>
      </c>
      <c r="AA27" s="677"/>
      <c r="AB27" s="677"/>
      <c r="AC27" s="677"/>
      <c r="AD27" s="678" t="s">
        <v>146</v>
      </c>
      <c r="AE27" s="678"/>
      <c r="AF27" s="678"/>
      <c r="AG27" s="678"/>
      <c r="AH27" s="678"/>
      <c r="AI27" s="678"/>
      <c r="AJ27" s="678"/>
      <c r="AK27" s="678"/>
      <c r="AL27" s="643" t="s">
        <v>146</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374739</v>
      </c>
      <c r="BH27" s="641"/>
      <c r="BI27" s="641"/>
      <c r="BJ27" s="641"/>
      <c r="BK27" s="641"/>
      <c r="BL27" s="641"/>
      <c r="BM27" s="641"/>
      <c r="BN27" s="642"/>
      <c r="BO27" s="677">
        <v>100</v>
      </c>
      <c r="BP27" s="677"/>
      <c r="BQ27" s="677"/>
      <c r="BR27" s="677"/>
      <c r="BS27" s="646">
        <v>46319</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191771</v>
      </c>
      <c r="CS27" s="659"/>
      <c r="CT27" s="659"/>
      <c r="CU27" s="659"/>
      <c r="CV27" s="659"/>
      <c r="CW27" s="659"/>
      <c r="CX27" s="659"/>
      <c r="CY27" s="660"/>
      <c r="CZ27" s="643">
        <v>3.1</v>
      </c>
      <c r="DA27" s="661"/>
      <c r="DB27" s="661"/>
      <c r="DC27" s="662"/>
      <c r="DD27" s="646">
        <v>64845</v>
      </c>
      <c r="DE27" s="659"/>
      <c r="DF27" s="659"/>
      <c r="DG27" s="659"/>
      <c r="DH27" s="659"/>
      <c r="DI27" s="659"/>
      <c r="DJ27" s="659"/>
      <c r="DK27" s="660"/>
      <c r="DL27" s="646">
        <v>64750</v>
      </c>
      <c r="DM27" s="659"/>
      <c r="DN27" s="659"/>
      <c r="DO27" s="659"/>
      <c r="DP27" s="659"/>
      <c r="DQ27" s="659"/>
      <c r="DR27" s="659"/>
      <c r="DS27" s="659"/>
      <c r="DT27" s="659"/>
      <c r="DU27" s="659"/>
      <c r="DV27" s="660"/>
      <c r="DW27" s="643">
        <v>2.2000000000000002</v>
      </c>
      <c r="DX27" s="661"/>
      <c r="DY27" s="661"/>
      <c r="DZ27" s="661"/>
      <c r="EA27" s="661"/>
      <c r="EB27" s="661"/>
      <c r="EC27" s="676"/>
    </row>
    <row r="28" spans="2:133" ht="11.25" customHeight="1">
      <c r="B28" s="637" t="s">
        <v>301</v>
      </c>
      <c r="C28" s="638"/>
      <c r="D28" s="638"/>
      <c r="E28" s="638"/>
      <c r="F28" s="638"/>
      <c r="G28" s="638"/>
      <c r="H28" s="638"/>
      <c r="I28" s="638"/>
      <c r="J28" s="638"/>
      <c r="K28" s="638"/>
      <c r="L28" s="638"/>
      <c r="M28" s="638"/>
      <c r="N28" s="638"/>
      <c r="O28" s="638"/>
      <c r="P28" s="638"/>
      <c r="Q28" s="639"/>
      <c r="R28" s="640">
        <v>6540</v>
      </c>
      <c r="S28" s="641"/>
      <c r="T28" s="641"/>
      <c r="U28" s="641"/>
      <c r="V28" s="641"/>
      <c r="W28" s="641"/>
      <c r="X28" s="641"/>
      <c r="Y28" s="642"/>
      <c r="Z28" s="677">
        <v>0.1</v>
      </c>
      <c r="AA28" s="677"/>
      <c r="AB28" s="677"/>
      <c r="AC28" s="677"/>
      <c r="AD28" s="678" t="s">
        <v>146</v>
      </c>
      <c r="AE28" s="678"/>
      <c r="AF28" s="678"/>
      <c r="AG28" s="678"/>
      <c r="AH28" s="678"/>
      <c r="AI28" s="678"/>
      <c r="AJ28" s="678"/>
      <c r="AK28" s="678"/>
      <c r="AL28" s="643" t="s">
        <v>146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718228</v>
      </c>
      <c r="CS28" s="641"/>
      <c r="CT28" s="641"/>
      <c r="CU28" s="641"/>
      <c r="CV28" s="641"/>
      <c r="CW28" s="641"/>
      <c r="CX28" s="641"/>
      <c r="CY28" s="642"/>
      <c r="CZ28" s="643">
        <v>11.7</v>
      </c>
      <c r="DA28" s="661"/>
      <c r="DB28" s="661"/>
      <c r="DC28" s="662"/>
      <c r="DD28" s="646">
        <v>718228</v>
      </c>
      <c r="DE28" s="641"/>
      <c r="DF28" s="641"/>
      <c r="DG28" s="641"/>
      <c r="DH28" s="641"/>
      <c r="DI28" s="641"/>
      <c r="DJ28" s="641"/>
      <c r="DK28" s="642"/>
      <c r="DL28" s="646">
        <v>718228</v>
      </c>
      <c r="DM28" s="641"/>
      <c r="DN28" s="641"/>
      <c r="DO28" s="641"/>
      <c r="DP28" s="641"/>
      <c r="DQ28" s="641"/>
      <c r="DR28" s="641"/>
      <c r="DS28" s="641"/>
      <c r="DT28" s="641"/>
      <c r="DU28" s="641"/>
      <c r="DV28" s="642"/>
      <c r="DW28" s="643">
        <v>24.8</v>
      </c>
      <c r="DX28" s="661"/>
      <c r="DY28" s="661"/>
      <c r="DZ28" s="661"/>
      <c r="EA28" s="661"/>
      <c r="EB28" s="661"/>
      <c r="EC28" s="676"/>
    </row>
    <row r="29" spans="2:133" ht="11.25" customHeight="1">
      <c r="B29" s="637" t="s">
        <v>303</v>
      </c>
      <c r="C29" s="638"/>
      <c r="D29" s="638"/>
      <c r="E29" s="638"/>
      <c r="F29" s="638"/>
      <c r="G29" s="638"/>
      <c r="H29" s="638"/>
      <c r="I29" s="638"/>
      <c r="J29" s="638"/>
      <c r="K29" s="638"/>
      <c r="L29" s="638"/>
      <c r="M29" s="638"/>
      <c r="N29" s="638"/>
      <c r="O29" s="638"/>
      <c r="P29" s="638"/>
      <c r="Q29" s="639"/>
      <c r="R29" s="640">
        <v>64380</v>
      </c>
      <c r="S29" s="641"/>
      <c r="T29" s="641"/>
      <c r="U29" s="641"/>
      <c r="V29" s="641"/>
      <c r="W29" s="641"/>
      <c r="X29" s="641"/>
      <c r="Y29" s="642"/>
      <c r="Z29" s="677">
        <v>1</v>
      </c>
      <c r="AA29" s="677"/>
      <c r="AB29" s="677"/>
      <c r="AC29" s="677"/>
      <c r="AD29" s="678" t="s">
        <v>146</v>
      </c>
      <c r="AE29" s="678"/>
      <c r="AF29" s="678"/>
      <c r="AG29" s="678"/>
      <c r="AH29" s="678"/>
      <c r="AI29" s="678"/>
      <c r="AJ29" s="678"/>
      <c r="AK29" s="678"/>
      <c r="AL29" s="643" t="s">
        <v>146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70</v>
      </c>
      <c r="CG29" s="674"/>
      <c r="CH29" s="674"/>
      <c r="CI29" s="674"/>
      <c r="CJ29" s="674"/>
      <c r="CK29" s="674"/>
      <c r="CL29" s="674"/>
      <c r="CM29" s="674"/>
      <c r="CN29" s="674"/>
      <c r="CO29" s="674"/>
      <c r="CP29" s="674"/>
      <c r="CQ29" s="675"/>
      <c r="CR29" s="640">
        <v>718228</v>
      </c>
      <c r="CS29" s="659"/>
      <c r="CT29" s="659"/>
      <c r="CU29" s="659"/>
      <c r="CV29" s="659"/>
      <c r="CW29" s="659"/>
      <c r="CX29" s="659"/>
      <c r="CY29" s="660"/>
      <c r="CZ29" s="643">
        <v>11.7</v>
      </c>
      <c r="DA29" s="661"/>
      <c r="DB29" s="661"/>
      <c r="DC29" s="662"/>
      <c r="DD29" s="646">
        <v>718228</v>
      </c>
      <c r="DE29" s="659"/>
      <c r="DF29" s="659"/>
      <c r="DG29" s="659"/>
      <c r="DH29" s="659"/>
      <c r="DI29" s="659"/>
      <c r="DJ29" s="659"/>
      <c r="DK29" s="660"/>
      <c r="DL29" s="646">
        <v>718228</v>
      </c>
      <c r="DM29" s="659"/>
      <c r="DN29" s="659"/>
      <c r="DO29" s="659"/>
      <c r="DP29" s="659"/>
      <c r="DQ29" s="659"/>
      <c r="DR29" s="659"/>
      <c r="DS29" s="659"/>
      <c r="DT29" s="659"/>
      <c r="DU29" s="659"/>
      <c r="DV29" s="660"/>
      <c r="DW29" s="643">
        <v>24.8</v>
      </c>
      <c r="DX29" s="661"/>
      <c r="DY29" s="661"/>
      <c r="DZ29" s="661"/>
      <c r="EA29" s="661"/>
      <c r="EB29" s="661"/>
      <c r="EC29" s="676"/>
    </row>
    <row r="30" spans="2:133" ht="11.25" customHeight="1">
      <c r="B30" s="637" t="s">
        <v>305</v>
      </c>
      <c r="C30" s="638"/>
      <c r="D30" s="638"/>
      <c r="E30" s="638"/>
      <c r="F30" s="638"/>
      <c r="G30" s="638"/>
      <c r="H30" s="638"/>
      <c r="I30" s="638"/>
      <c r="J30" s="638"/>
      <c r="K30" s="638"/>
      <c r="L30" s="638"/>
      <c r="M30" s="638"/>
      <c r="N30" s="638"/>
      <c r="O30" s="638"/>
      <c r="P30" s="638"/>
      <c r="Q30" s="639"/>
      <c r="R30" s="640">
        <v>2211</v>
      </c>
      <c r="S30" s="641"/>
      <c r="T30" s="641"/>
      <c r="U30" s="641"/>
      <c r="V30" s="641"/>
      <c r="W30" s="641"/>
      <c r="X30" s="641"/>
      <c r="Y30" s="642"/>
      <c r="Z30" s="677">
        <v>0</v>
      </c>
      <c r="AA30" s="677"/>
      <c r="AB30" s="677"/>
      <c r="AC30" s="677"/>
      <c r="AD30" s="678" t="s">
        <v>146</v>
      </c>
      <c r="AE30" s="678"/>
      <c r="AF30" s="678"/>
      <c r="AG30" s="678"/>
      <c r="AH30" s="678"/>
      <c r="AI30" s="678"/>
      <c r="AJ30" s="678"/>
      <c r="AK30" s="678"/>
      <c r="AL30" s="643" t="s">
        <v>146</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686001</v>
      </c>
      <c r="CS30" s="641"/>
      <c r="CT30" s="641"/>
      <c r="CU30" s="641"/>
      <c r="CV30" s="641"/>
      <c r="CW30" s="641"/>
      <c r="CX30" s="641"/>
      <c r="CY30" s="642"/>
      <c r="CZ30" s="643">
        <v>11.2</v>
      </c>
      <c r="DA30" s="661"/>
      <c r="DB30" s="661"/>
      <c r="DC30" s="662"/>
      <c r="DD30" s="646">
        <v>686001</v>
      </c>
      <c r="DE30" s="641"/>
      <c r="DF30" s="641"/>
      <c r="DG30" s="641"/>
      <c r="DH30" s="641"/>
      <c r="DI30" s="641"/>
      <c r="DJ30" s="641"/>
      <c r="DK30" s="642"/>
      <c r="DL30" s="646">
        <v>686001</v>
      </c>
      <c r="DM30" s="641"/>
      <c r="DN30" s="641"/>
      <c r="DO30" s="641"/>
      <c r="DP30" s="641"/>
      <c r="DQ30" s="641"/>
      <c r="DR30" s="641"/>
      <c r="DS30" s="641"/>
      <c r="DT30" s="641"/>
      <c r="DU30" s="641"/>
      <c r="DV30" s="642"/>
      <c r="DW30" s="643">
        <v>23.7</v>
      </c>
      <c r="DX30" s="661"/>
      <c r="DY30" s="661"/>
      <c r="DZ30" s="661"/>
      <c r="EA30" s="661"/>
      <c r="EB30" s="661"/>
      <c r="EC30" s="676"/>
    </row>
    <row r="31" spans="2:133" ht="11.25" customHeight="1">
      <c r="B31" s="637" t="s">
        <v>309</v>
      </c>
      <c r="C31" s="638"/>
      <c r="D31" s="638"/>
      <c r="E31" s="638"/>
      <c r="F31" s="638"/>
      <c r="G31" s="638"/>
      <c r="H31" s="638"/>
      <c r="I31" s="638"/>
      <c r="J31" s="638"/>
      <c r="K31" s="638"/>
      <c r="L31" s="638"/>
      <c r="M31" s="638"/>
      <c r="N31" s="638"/>
      <c r="O31" s="638"/>
      <c r="P31" s="638"/>
      <c r="Q31" s="639"/>
      <c r="R31" s="640">
        <v>778808</v>
      </c>
      <c r="S31" s="641"/>
      <c r="T31" s="641"/>
      <c r="U31" s="641"/>
      <c r="V31" s="641"/>
      <c r="W31" s="641"/>
      <c r="X31" s="641"/>
      <c r="Y31" s="642"/>
      <c r="Z31" s="677">
        <v>12.2</v>
      </c>
      <c r="AA31" s="677"/>
      <c r="AB31" s="677"/>
      <c r="AC31" s="677"/>
      <c r="AD31" s="678" t="s">
        <v>146</v>
      </c>
      <c r="AE31" s="678"/>
      <c r="AF31" s="678"/>
      <c r="AG31" s="678"/>
      <c r="AH31" s="678"/>
      <c r="AI31" s="678"/>
      <c r="AJ31" s="678"/>
      <c r="AK31" s="678"/>
      <c r="AL31" s="643" t="s">
        <v>146</v>
      </c>
      <c r="AM31" s="644"/>
      <c r="AN31" s="644"/>
      <c r="AO31" s="679"/>
      <c r="AP31" s="715" t="s">
        <v>310</v>
      </c>
      <c r="AQ31" s="716"/>
      <c r="AR31" s="716"/>
      <c r="AS31" s="716"/>
      <c r="AT31" s="721" t="s">
        <v>311</v>
      </c>
      <c r="AU31" s="231"/>
      <c r="AV31" s="231"/>
      <c r="AW31" s="231"/>
      <c r="AX31" s="708" t="s">
        <v>187</v>
      </c>
      <c r="AY31" s="709"/>
      <c r="AZ31" s="709"/>
      <c r="BA31" s="709"/>
      <c r="BB31" s="709"/>
      <c r="BC31" s="709"/>
      <c r="BD31" s="709"/>
      <c r="BE31" s="709"/>
      <c r="BF31" s="710"/>
      <c r="BG31" s="711">
        <v>99.9</v>
      </c>
      <c r="BH31" s="712"/>
      <c r="BI31" s="712"/>
      <c r="BJ31" s="712"/>
      <c r="BK31" s="712"/>
      <c r="BL31" s="712"/>
      <c r="BM31" s="713">
        <v>99.2</v>
      </c>
      <c r="BN31" s="712"/>
      <c r="BO31" s="712"/>
      <c r="BP31" s="712"/>
      <c r="BQ31" s="714"/>
      <c r="BR31" s="711">
        <v>99.9</v>
      </c>
      <c r="BS31" s="712"/>
      <c r="BT31" s="712"/>
      <c r="BU31" s="712"/>
      <c r="BV31" s="712"/>
      <c r="BW31" s="712"/>
      <c r="BX31" s="713">
        <v>99.2</v>
      </c>
      <c r="BY31" s="712"/>
      <c r="BZ31" s="712"/>
      <c r="CA31" s="712"/>
      <c r="CB31" s="714"/>
      <c r="CD31" s="731"/>
      <c r="CE31" s="732"/>
      <c r="CF31" s="673" t="s">
        <v>312</v>
      </c>
      <c r="CG31" s="674"/>
      <c r="CH31" s="674"/>
      <c r="CI31" s="674"/>
      <c r="CJ31" s="674"/>
      <c r="CK31" s="674"/>
      <c r="CL31" s="674"/>
      <c r="CM31" s="674"/>
      <c r="CN31" s="674"/>
      <c r="CO31" s="674"/>
      <c r="CP31" s="674"/>
      <c r="CQ31" s="675"/>
      <c r="CR31" s="640">
        <v>32227</v>
      </c>
      <c r="CS31" s="659"/>
      <c r="CT31" s="659"/>
      <c r="CU31" s="659"/>
      <c r="CV31" s="659"/>
      <c r="CW31" s="659"/>
      <c r="CX31" s="659"/>
      <c r="CY31" s="660"/>
      <c r="CZ31" s="643">
        <v>0.5</v>
      </c>
      <c r="DA31" s="661"/>
      <c r="DB31" s="661"/>
      <c r="DC31" s="662"/>
      <c r="DD31" s="646">
        <v>32227</v>
      </c>
      <c r="DE31" s="659"/>
      <c r="DF31" s="659"/>
      <c r="DG31" s="659"/>
      <c r="DH31" s="659"/>
      <c r="DI31" s="659"/>
      <c r="DJ31" s="659"/>
      <c r="DK31" s="660"/>
      <c r="DL31" s="646">
        <v>32227</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c r="B32" s="704" t="s">
        <v>313</v>
      </c>
      <c r="C32" s="705"/>
      <c r="D32" s="705"/>
      <c r="E32" s="705"/>
      <c r="F32" s="705"/>
      <c r="G32" s="705"/>
      <c r="H32" s="705"/>
      <c r="I32" s="705"/>
      <c r="J32" s="705"/>
      <c r="K32" s="705"/>
      <c r="L32" s="705"/>
      <c r="M32" s="705"/>
      <c r="N32" s="705"/>
      <c r="O32" s="705"/>
      <c r="P32" s="705"/>
      <c r="Q32" s="706"/>
      <c r="R32" s="640" t="s">
        <v>146</v>
      </c>
      <c r="S32" s="641"/>
      <c r="T32" s="641"/>
      <c r="U32" s="641"/>
      <c r="V32" s="641"/>
      <c r="W32" s="641"/>
      <c r="X32" s="641"/>
      <c r="Y32" s="642"/>
      <c r="Z32" s="677" t="s">
        <v>146</v>
      </c>
      <c r="AA32" s="677"/>
      <c r="AB32" s="677"/>
      <c r="AC32" s="677"/>
      <c r="AD32" s="678" t="s">
        <v>146</v>
      </c>
      <c r="AE32" s="678"/>
      <c r="AF32" s="678"/>
      <c r="AG32" s="678"/>
      <c r="AH32" s="678"/>
      <c r="AI32" s="678"/>
      <c r="AJ32" s="678"/>
      <c r="AK32" s="678"/>
      <c r="AL32" s="643" t="s">
        <v>146</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100</v>
      </c>
      <c r="BH32" s="659"/>
      <c r="BI32" s="659"/>
      <c r="BJ32" s="659"/>
      <c r="BK32" s="659"/>
      <c r="BL32" s="659"/>
      <c r="BM32" s="644">
        <v>98.3</v>
      </c>
      <c r="BN32" s="725"/>
      <c r="BO32" s="725"/>
      <c r="BP32" s="725"/>
      <c r="BQ32" s="683"/>
      <c r="BR32" s="724">
        <v>100</v>
      </c>
      <c r="BS32" s="659"/>
      <c r="BT32" s="659"/>
      <c r="BU32" s="659"/>
      <c r="BV32" s="659"/>
      <c r="BW32" s="659"/>
      <c r="BX32" s="644">
        <v>98.1</v>
      </c>
      <c r="BY32" s="725"/>
      <c r="BZ32" s="725"/>
      <c r="CA32" s="725"/>
      <c r="CB32" s="683"/>
      <c r="CD32" s="733"/>
      <c r="CE32" s="734"/>
      <c r="CF32" s="673" t="s">
        <v>316</v>
      </c>
      <c r="CG32" s="674"/>
      <c r="CH32" s="674"/>
      <c r="CI32" s="674"/>
      <c r="CJ32" s="674"/>
      <c r="CK32" s="674"/>
      <c r="CL32" s="674"/>
      <c r="CM32" s="674"/>
      <c r="CN32" s="674"/>
      <c r="CO32" s="674"/>
      <c r="CP32" s="674"/>
      <c r="CQ32" s="675"/>
      <c r="CR32" s="640" t="s">
        <v>146</v>
      </c>
      <c r="CS32" s="641"/>
      <c r="CT32" s="641"/>
      <c r="CU32" s="641"/>
      <c r="CV32" s="641"/>
      <c r="CW32" s="641"/>
      <c r="CX32" s="641"/>
      <c r="CY32" s="642"/>
      <c r="CZ32" s="643" t="s">
        <v>146</v>
      </c>
      <c r="DA32" s="661"/>
      <c r="DB32" s="661"/>
      <c r="DC32" s="662"/>
      <c r="DD32" s="646" t="s">
        <v>146</v>
      </c>
      <c r="DE32" s="641"/>
      <c r="DF32" s="641"/>
      <c r="DG32" s="641"/>
      <c r="DH32" s="641"/>
      <c r="DI32" s="641"/>
      <c r="DJ32" s="641"/>
      <c r="DK32" s="642"/>
      <c r="DL32" s="646" t="s">
        <v>146</v>
      </c>
      <c r="DM32" s="641"/>
      <c r="DN32" s="641"/>
      <c r="DO32" s="641"/>
      <c r="DP32" s="641"/>
      <c r="DQ32" s="641"/>
      <c r="DR32" s="641"/>
      <c r="DS32" s="641"/>
      <c r="DT32" s="641"/>
      <c r="DU32" s="641"/>
      <c r="DV32" s="642"/>
      <c r="DW32" s="643" t="s">
        <v>146</v>
      </c>
      <c r="DX32" s="661"/>
      <c r="DY32" s="661"/>
      <c r="DZ32" s="661"/>
      <c r="EA32" s="661"/>
      <c r="EB32" s="661"/>
      <c r="EC32" s="676"/>
    </row>
    <row r="33" spans="2:133" ht="11.25" customHeight="1">
      <c r="B33" s="637" t="s">
        <v>317</v>
      </c>
      <c r="C33" s="638"/>
      <c r="D33" s="638"/>
      <c r="E33" s="638"/>
      <c r="F33" s="638"/>
      <c r="G33" s="638"/>
      <c r="H33" s="638"/>
      <c r="I33" s="638"/>
      <c r="J33" s="638"/>
      <c r="K33" s="638"/>
      <c r="L33" s="638"/>
      <c r="M33" s="638"/>
      <c r="N33" s="638"/>
      <c r="O33" s="638"/>
      <c r="P33" s="638"/>
      <c r="Q33" s="639"/>
      <c r="R33" s="640">
        <v>774901</v>
      </c>
      <c r="S33" s="641"/>
      <c r="T33" s="641"/>
      <c r="U33" s="641"/>
      <c r="V33" s="641"/>
      <c r="W33" s="641"/>
      <c r="X33" s="641"/>
      <c r="Y33" s="642"/>
      <c r="Z33" s="677">
        <v>12.1</v>
      </c>
      <c r="AA33" s="677"/>
      <c r="AB33" s="677"/>
      <c r="AC33" s="677"/>
      <c r="AD33" s="678" t="s">
        <v>146</v>
      </c>
      <c r="AE33" s="678"/>
      <c r="AF33" s="678"/>
      <c r="AG33" s="678"/>
      <c r="AH33" s="678"/>
      <c r="AI33" s="678"/>
      <c r="AJ33" s="678"/>
      <c r="AK33" s="678"/>
      <c r="AL33" s="643" t="s">
        <v>146</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99.8</v>
      </c>
      <c r="BH33" s="625"/>
      <c r="BI33" s="625"/>
      <c r="BJ33" s="625"/>
      <c r="BK33" s="625"/>
      <c r="BL33" s="625"/>
      <c r="BM33" s="668">
        <v>99.4</v>
      </c>
      <c r="BN33" s="625"/>
      <c r="BO33" s="625"/>
      <c r="BP33" s="625"/>
      <c r="BQ33" s="689"/>
      <c r="BR33" s="707">
        <v>99.8</v>
      </c>
      <c r="BS33" s="625"/>
      <c r="BT33" s="625"/>
      <c r="BU33" s="625"/>
      <c r="BV33" s="625"/>
      <c r="BW33" s="625"/>
      <c r="BX33" s="668">
        <v>99.5</v>
      </c>
      <c r="BY33" s="625"/>
      <c r="BZ33" s="625"/>
      <c r="CA33" s="625"/>
      <c r="CB33" s="689"/>
      <c r="CD33" s="673" t="s">
        <v>319</v>
      </c>
      <c r="CE33" s="674"/>
      <c r="CF33" s="674"/>
      <c r="CG33" s="674"/>
      <c r="CH33" s="674"/>
      <c r="CI33" s="674"/>
      <c r="CJ33" s="674"/>
      <c r="CK33" s="674"/>
      <c r="CL33" s="674"/>
      <c r="CM33" s="674"/>
      <c r="CN33" s="674"/>
      <c r="CO33" s="674"/>
      <c r="CP33" s="674"/>
      <c r="CQ33" s="675"/>
      <c r="CR33" s="640">
        <v>2024678</v>
      </c>
      <c r="CS33" s="659"/>
      <c r="CT33" s="659"/>
      <c r="CU33" s="659"/>
      <c r="CV33" s="659"/>
      <c r="CW33" s="659"/>
      <c r="CX33" s="659"/>
      <c r="CY33" s="660"/>
      <c r="CZ33" s="643">
        <v>33</v>
      </c>
      <c r="DA33" s="661"/>
      <c r="DB33" s="661"/>
      <c r="DC33" s="662"/>
      <c r="DD33" s="646">
        <v>1361688</v>
      </c>
      <c r="DE33" s="659"/>
      <c r="DF33" s="659"/>
      <c r="DG33" s="659"/>
      <c r="DH33" s="659"/>
      <c r="DI33" s="659"/>
      <c r="DJ33" s="659"/>
      <c r="DK33" s="660"/>
      <c r="DL33" s="646">
        <v>931641</v>
      </c>
      <c r="DM33" s="659"/>
      <c r="DN33" s="659"/>
      <c r="DO33" s="659"/>
      <c r="DP33" s="659"/>
      <c r="DQ33" s="659"/>
      <c r="DR33" s="659"/>
      <c r="DS33" s="659"/>
      <c r="DT33" s="659"/>
      <c r="DU33" s="659"/>
      <c r="DV33" s="660"/>
      <c r="DW33" s="643">
        <v>32.200000000000003</v>
      </c>
      <c r="DX33" s="661"/>
      <c r="DY33" s="661"/>
      <c r="DZ33" s="661"/>
      <c r="EA33" s="661"/>
      <c r="EB33" s="661"/>
      <c r="EC33" s="676"/>
    </row>
    <row r="34" spans="2:133" ht="11.25" customHeight="1">
      <c r="B34" s="637" t="s">
        <v>320</v>
      </c>
      <c r="C34" s="638"/>
      <c r="D34" s="638"/>
      <c r="E34" s="638"/>
      <c r="F34" s="638"/>
      <c r="G34" s="638"/>
      <c r="H34" s="638"/>
      <c r="I34" s="638"/>
      <c r="J34" s="638"/>
      <c r="K34" s="638"/>
      <c r="L34" s="638"/>
      <c r="M34" s="638"/>
      <c r="N34" s="638"/>
      <c r="O34" s="638"/>
      <c r="P34" s="638"/>
      <c r="Q34" s="639"/>
      <c r="R34" s="640">
        <v>44910</v>
      </c>
      <c r="S34" s="641"/>
      <c r="T34" s="641"/>
      <c r="U34" s="641"/>
      <c r="V34" s="641"/>
      <c r="W34" s="641"/>
      <c r="X34" s="641"/>
      <c r="Y34" s="642"/>
      <c r="Z34" s="677">
        <v>0.7</v>
      </c>
      <c r="AA34" s="677"/>
      <c r="AB34" s="677"/>
      <c r="AC34" s="677"/>
      <c r="AD34" s="678">
        <v>22923</v>
      </c>
      <c r="AE34" s="678"/>
      <c r="AF34" s="678"/>
      <c r="AG34" s="678"/>
      <c r="AH34" s="678"/>
      <c r="AI34" s="678"/>
      <c r="AJ34" s="678"/>
      <c r="AK34" s="678"/>
      <c r="AL34" s="643">
        <v>0.8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881402</v>
      </c>
      <c r="CS34" s="641"/>
      <c r="CT34" s="641"/>
      <c r="CU34" s="641"/>
      <c r="CV34" s="641"/>
      <c r="CW34" s="641"/>
      <c r="CX34" s="641"/>
      <c r="CY34" s="642"/>
      <c r="CZ34" s="643">
        <v>14.4</v>
      </c>
      <c r="DA34" s="661"/>
      <c r="DB34" s="661"/>
      <c r="DC34" s="662"/>
      <c r="DD34" s="646">
        <v>523492</v>
      </c>
      <c r="DE34" s="641"/>
      <c r="DF34" s="641"/>
      <c r="DG34" s="641"/>
      <c r="DH34" s="641"/>
      <c r="DI34" s="641"/>
      <c r="DJ34" s="641"/>
      <c r="DK34" s="642"/>
      <c r="DL34" s="646">
        <v>412423</v>
      </c>
      <c r="DM34" s="641"/>
      <c r="DN34" s="641"/>
      <c r="DO34" s="641"/>
      <c r="DP34" s="641"/>
      <c r="DQ34" s="641"/>
      <c r="DR34" s="641"/>
      <c r="DS34" s="641"/>
      <c r="DT34" s="641"/>
      <c r="DU34" s="641"/>
      <c r="DV34" s="642"/>
      <c r="DW34" s="643">
        <v>14.2</v>
      </c>
      <c r="DX34" s="661"/>
      <c r="DY34" s="661"/>
      <c r="DZ34" s="661"/>
      <c r="EA34" s="661"/>
      <c r="EB34" s="661"/>
      <c r="EC34" s="676"/>
    </row>
    <row r="35" spans="2:133" ht="11.25" customHeight="1">
      <c r="B35" s="637" t="s">
        <v>322</v>
      </c>
      <c r="C35" s="638"/>
      <c r="D35" s="638"/>
      <c r="E35" s="638"/>
      <c r="F35" s="638"/>
      <c r="G35" s="638"/>
      <c r="H35" s="638"/>
      <c r="I35" s="638"/>
      <c r="J35" s="638"/>
      <c r="K35" s="638"/>
      <c r="L35" s="638"/>
      <c r="M35" s="638"/>
      <c r="N35" s="638"/>
      <c r="O35" s="638"/>
      <c r="P35" s="638"/>
      <c r="Q35" s="639"/>
      <c r="R35" s="640">
        <v>52511</v>
      </c>
      <c r="S35" s="641"/>
      <c r="T35" s="641"/>
      <c r="U35" s="641"/>
      <c r="V35" s="641"/>
      <c r="W35" s="641"/>
      <c r="X35" s="641"/>
      <c r="Y35" s="642"/>
      <c r="Z35" s="677">
        <v>0.8</v>
      </c>
      <c r="AA35" s="677"/>
      <c r="AB35" s="677"/>
      <c r="AC35" s="677"/>
      <c r="AD35" s="678" t="s">
        <v>146</v>
      </c>
      <c r="AE35" s="678"/>
      <c r="AF35" s="678"/>
      <c r="AG35" s="678"/>
      <c r="AH35" s="678"/>
      <c r="AI35" s="678"/>
      <c r="AJ35" s="678"/>
      <c r="AK35" s="678"/>
      <c r="AL35" s="643" t="s">
        <v>146</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55027</v>
      </c>
      <c r="CS35" s="659"/>
      <c r="CT35" s="659"/>
      <c r="CU35" s="659"/>
      <c r="CV35" s="659"/>
      <c r="CW35" s="659"/>
      <c r="CX35" s="659"/>
      <c r="CY35" s="660"/>
      <c r="CZ35" s="643">
        <v>0.9</v>
      </c>
      <c r="DA35" s="661"/>
      <c r="DB35" s="661"/>
      <c r="DC35" s="662"/>
      <c r="DD35" s="646">
        <v>47109</v>
      </c>
      <c r="DE35" s="659"/>
      <c r="DF35" s="659"/>
      <c r="DG35" s="659"/>
      <c r="DH35" s="659"/>
      <c r="DI35" s="659"/>
      <c r="DJ35" s="659"/>
      <c r="DK35" s="660"/>
      <c r="DL35" s="646">
        <v>47109</v>
      </c>
      <c r="DM35" s="659"/>
      <c r="DN35" s="659"/>
      <c r="DO35" s="659"/>
      <c r="DP35" s="659"/>
      <c r="DQ35" s="659"/>
      <c r="DR35" s="659"/>
      <c r="DS35" s="659"/>
      <c r="DT35" s="659"/>
      <c r="DU35" s="659"/>
      <c r="DV35" s="660"/>
      <c r="DW35" s="643">
        <v>1.6</v>
      </c>
      <c r="DX35" s="661"/>
      <c r="DY35" s="661"/>
      <c r="DZ35" s="661"/>
      <c r="EA35" s="661"/>
      <c r="EB35" s="661"/>
      <c r="EC35" s="676"/>
    </row>
    <row r="36" spans="2:133" ht="11.25" customHeight="1">
      <c r="B36" s="637" t="s">
        <v>326</v>
      </c>
      <c r="C36" s="638"/>
      <c r="D36" s="638"/>
      <c r="E36" s="638"/>
      <c r="F36" s="638"/>
      <c r="G36" s="638"/>
      <c r="H36" s="638"/>
      <c r="I36" s="638"/>
      <c r="J36" s="638"/>
      <c r="K36" s="638"/>
      <c r="L36" s="638"/>
      <c r="M36" s="638"/>
      <c r="N36" s="638"/>
      <c r="O36" s="638"/>
      <c r="P36" s="638"/>
      <c r="Q36" s="639"/>
      <c r="R36" s="640">
        <v>128742</v>
      </c>
      <c r="S36" s="641"/>
      <c r="T36" s="641"/>
      <c r="U36" s="641"/>
      <c r="V36" s="641"/>
      <c r="W36" s="641"/>
      <c r="X36" s="641"/>
      <c r="Y36" s="642"/>
      <c r="Z36" s="677">
        <v>2</v>
      </c>
      <c r="AA36" s="677"/>
      <c r="AB36" s="677"/>
      <c r="AC36" s="677"/>
      <c r="AD36" s="678" t="s">
        <v>146</v>
      </c>
      <c r="AE36" s="678"/>
      <c r="AF36" s="678"/>
      <c r="AG36" s="678"/>
      <c r="AH36" s="678"/>
      <c r="AI36" s="678"/>
      <c r="AJ36" s="678"/>
      <c r="AK36" s="678"/>
      <c r="AL36" s="643" t="s">
        <v>146</v>
      </c>
      <c r="AM36" s="644"/>
      <c r="AN36" s="644"/>
      <c r="AO36" s="679"/>
      <c r="AP36" s="235"/>
      <c r="AQ36" s="692" t="s">
        <v>327</v>
      </c>
      <c r="AR36" s="693"/>
      <c r="AS36" s="693"/>
      <c r="AT36" s="693"/>
      <c r="AU36" s="693"/>
      <c r="AV36" s="693"/>
      <c r="AW36" s="693"/>
      <c r="AX36" s="693"/>
      <c r="AY36" s="694"/>
      <c r="AZ36" s="695">
        <v>429798</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1800</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608753</v>
      </c>
      <c r="CS36" s="641"/>
      <c r="CT36" s="641"/>
      <c r="CU36" s="641"/>
      <c r="CV36" s="641"/>
      <c r="CW36" s="641"/>
      <c r="CX36" s="641"/>
      <c r="CY36" s="642"/>
      <c r="CZ36" s="643">
        <v>9.9</v>
      </c>
      <c r="DA36" s="661"/>
      <c r="DB36" s="661"/>
      <c r="DC36" s="662"/>
      <c r="DD36" s="646">
        <v>528405</v>
      </c>
      <c r="DE36" s="641"/>
      <c r="DF36" s="641"/>
      <c r="DG36" s="641"/>
      <c r="DH36" s="641"/>
      <c r="DI36" s="641"/>
      <c r="DJ36" s="641"/>
      <c r="DK36" s="642"/>
      <c r="DL36" s="646">
        <v>297727</v>
      </c>
      <c r="DM36" s="641"/>
      <c r="DN36" s="641"/>
      <c r="DO36" s="641"/>
      <c r="DP36" s="641"/>
      <c r="DQ36" s="641"/>
      <c r="DR36" s="641"/>
      <c r="DS36" s="641"/>
      <c r="DT36" s="641"/>
      <c r="DU36" s="641"/>
      <c r="DV36" s="642"/>
      <c r="DW36" s="643">
        <v>10.3</v>
      </c>
      <c r="DX36" s="661"/>
      <c r="DY36" s="661"/>
      <c r="DZ36" s="661"/>
      <c r="EA36" s="661"/>
      <c r="EB36" s="661"/>
      <c r="EC36" s="676"/>
    </row>
    <row r="37" spans="2:133" ht="11.25" customHeight="1">
      <c r="B37" s="637" t="s">
        <v>330</v>
      </c>
      <c r="C37" s="638"/>
      <c r="D37" s="638"/>
      <c r="E37" s="638"/>
      <c r="F37" s="638"/>
      <c r="G37" s="638"/>
      <c r="H37" s="638"/>
      <c r="I37" s="638"/>
      <c r="J37" s="638"/>
      <c r="K37" s="638"/>
      <c r="L37" s="638"/>
      <c r="M37" s="638"/>
      <c r="N37" s="638"/>
      <c r="O37" s="638"/>
      <c r="P37" s="638"/>
      <c r="Q37" s="639"/>
      <c r="R37" s="640">
        <v>218262</v>
      </c>
      <c r="S37" s="641"/>
      <c r="T37" s="641"/>
      <c r="U37" s="641"/>
      <c r="V37" s="641"/>
      <c r="W37" s="641"/>
      <c r="X37" s="641"/>
      <c r="Y37" s="642"/>
      <c r="Z37" s="677">
        <v>3.4</v>
      </c>
      <c r="AA37" s="677"/>
      <c r="AB37" s="677"/>
      <c r="AC37" s="677"/>
      <c r="AD37" s="678" t="s">
        <v>146</v>
      </c>
      <c r="AE37" s="678"/>
      <c r="AF37" s="678"/>
      <c r="AG37" s="678"/>
      <c r="AH37" s="678"/>
      <c r="AI37" s="678"/>
      <c r="AJ37" s="678"/>
      <c r="AK37" s="678"/>
      <c r="AL37" s="643" t="s">
        <v>146</v>
      </c>
      <c r="AM37" s="644"/>
      <c r="AN37" s="644"/>
      <c r="AO37" s="679"/>
      <c r="AQ37" s="680" t="s">
        <v>331</v>
      </c>
      <c r="AR37" s="681"/>
      <c r="AS37" s="681"/>
      <c r="AT37" s="681"/>
      <c r="AU37" s="681"/>
      <c r="AV37" s="681"/>
      <c r="AW37" s="681"/>
      <c r="AX37" s="681"/>
      <c r="AY37" s="682"/>
      <c r="AZ37" s="640">
        <v>157294</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-5453</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65656</v>
      </c>
      <c r="CS37" s="659"/>
      <c r="CT37" s="659"/>
      <c r="CU37" s="659"/>
      <c r="CV37" s="659"/>
      <c r="CW37" s="659"/>
      <c r="CX37" s="659"/>
      <c r="CY37" s="660"/>
      <c r="CZ37" s="643">
        <v>1.1000000000000001</v>
      </c>
      <c r="DA37" s="661"/>
      <c r="DB37" s="661"/>
      <c r="DC37" s="662"/>
      <c r="DD37" s="646">
        <v>65656</v>
      </c>
      <c r="DE37" s="659"/>
      <c r="DF37" s="659"/>
      <c r="DG37" s="659"/>
      <c r="DH37" s="659"/>
      <c r="DI37" s="659"/>
      <c r="DJ37" s="659"/>
      <c r="DK37" s="660"/>
      <c r="DL37" s="646">
        <v>59633</v>
      </c>
      <c r="DM37" s="659"/>
      <c r="DN37" s="659"/>
      <c r="DO37" s="659"/>
      <c r="DP37" s="659"/>
      <c r="DQ37" s="659"/>
      <c r="DR37" s="659"/>
      <c r="DS37" s="659"/>
      <c r="DT37" s="659"/>
      <c r="DU37" s="659"/>
      <c r="DV37" s="660"/>
      <c r="DW37" s="643">
        <v>2.1</v>
      </c>
      <c r="DX37" s="661"/>
      <c r="DY37" s="661"/>
      <c r="DZ37" s="661"/>
      <c r="EA37" s="661"/>
      <c r="EB37" s="661"/>
      <c r="EC37" s="676"/>
    </row>
    <row r="38" spans="2:133" ht="11.25" customHeight="1">
      <c r="B38" s="637" t="s">
        <v>334</v>
      </c>
      <c r="C38" s="638"/>
      <c r="D38" s="638"/>
      <c r="E38" s="638"/>
      <c r="F38" s="638"/>
      <c r="G38" s="638"/>
      <c r="H38" s="638"/>
      <c r="I38" s="638"/>
      <c r="J38" s="638"/>
      <c r="K38" s="638"/>
      <c r="L38" s="638"/>
      <c r="M38" s="638"/>
      <c r="N38" s="638"/>
      <c r="O38" s="638"/>
      <c r="P38" s="638"/>
      <c r="Q38" s="639"/>
      <c r="R38" s="640">
        <v>157885</v>
      </c>
      <c r="S38" s="641"/>
      <c r="T38" s="641"/>
      <c r="U38" s="641"/>
      <c r="V38" s="641"/>
      <c r="W38" s="641"/>
      <c r="X38" s="641"/>
      <c r="Y38" s="642"/>
      <c r="Z38" s="677">
        <v>2.5</v>
      </c>
      <c r="AA38" s="677"/>
      <c r="AB38" s="677"/>
      <c r="AC38" s="677"/>
      <c r="AD38" s="678">
        <v>6116</v>
      </c>
      <c r="AE38" s="678"/>
      <c r="AF38" s="678"/>
      <c r="AG38" s="678"/>
      <c r="AH38" s="678"/>
      <c r="AI38" s="678"/>
      <c r="AJ38" s="678"/>
      <c r="AK38" s="678"/>
      <c r="AL38" s="643">
        <v>0.2</v>
      </c>
      <c r="AM38" s="644"/>
      <c r="AN38" s="644"/>
      <c r="AO38" s="679"/>
      <c r="AQ38" s="680" t="s">
        <v>335</v>
      </c>
      <c r="AR38" s="681"/>
      <c r="AS38" s="681"/>
      <c r="AT38" s="681"/>
      <c r="AU38" s="681"/>
      <c r="AV38" s="681"/>
      <c r="AW38" s="681"/>
      <c r="AX38" s="681"/>
      <c r="AY38" s="682"/>
      <c r="AZ38" s="640">
        <v>78206</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494</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272504</v>
      </c>
      <c r="CS38" s="641"/>
      <c r="CT38" s="641"/>
      <c r="CU38" s="641"/>
      <c r="CV38" s="641"/>
      <c r="CW38" s="641"/>
      <c r="CX38" s="641"/>
      <c r="CY38" s="642"/>
      <c r="CZ38" s="643">
        <v>4.4000000000000004</v>
      </c>
      <c r="DA38" s="661"/>
      <c r="DB38" s="661"/>
      <c r="DC38" s="662"/>
      <c r="DD38" s="646">
        <v>200870</v>
      </c>
      <c r="DE38" s="641"/>
      <c r="DF38" s="641"/>
      <c r="DG38" s="641"/>
      <c r="DH38" s="641"/>
      <c r="DI38" s="641"/>
      <c r="DJ38" s="641"/>
      <c r="DK38" s="642"/>
      <c r="DL38" s="646">
        <v>174382</v>
      </c>
      <c r="DM38" s="641"/>
      <c r="DN38" s="641"/>
      <c r="DO38" s="641"/>
      <c r="DP38" s="641"/>
      <c r="DQ38" s="641"/>
      <c r="DR38" s="641"/>
      <c r="DS38" s="641"/>
      <c r="DT38" s="641"/>
      <c r="DU38" s="641"/>
      <c r="DV38" s="642"/>
      <c r="DW38" s="643">
        <v>6</v>
      </c>
      <c r="DX38" s="661"/>
      <c r="DY38" s="661"/>
      <c r="DZ38" s="661"/>
      <c r="EA38" s="661"/>
      <c r="EB38" s="661"/>
      <c r="EC38" s="676"/>
    </row>
    <row r="39" spans="2:133" ht="11.25" customHeight="1">
      <c r="B39" s="637" t="s">
        <v>338</v>
      </c>
      <c r="C39" s="638"/>
      <c r="D39" s="638"/>
      <c r="E39" s="638"/>
      <c r="F39" s="638"/>
      <c r="G39" s="638"/>
      <c r="H39" s="638"/>
      <c r="I39" s="638"/>
      <c r="J39" s="638"/>
      <c r="K39" s="638"/>
      <c r="L39" s="638"/>
      <c r="M39" s="638"/>
      <c r="N39" s="638"/>
      <c r="O39" s="638"/>
      <c r="P39" s="638"/>
      <c r="Q39" s="639"/>
      <c r="R39" s="640">
        <v>865132</v>
      </c>
      <c r="S39" s="641"/>
      <c r="T39" s="641"/>
      <c r="U39" s="641"/>
      <c r="V39" s="641"/>
      <c r="W39" s="641"/>
      <c r="X39" s="641"/>
      <c r="Y39" s="642"/>
      <c r="Z39" s="677">
        <v>13.5</v>
      </c>
      <c r="AA39" s="677"/>
      <c r="AB39" s="677"/>
      <c r="AC39" s="677"/>
      <c r="AD39" s="678" t="s">
        <v>146</v>
      </c>
      <c r="AE39" s="678"/>
      <c r="AF39" s="678"/>
      <c r="AG39" s="678"/>
      <c r="AH39" s="678"/>
      <c r="AI39" s="678"/>
      <c r="AJ39" s="678"/>
      <c r="AK39" s="678"/>
      <c r="AL39" s="643" t="s">
        <v>146</v>
      </c>
      <c r="AM39" s="644"/>
      <c r="AN39" s="644"/>
      <c r="AO39" s="679"/>
      <c r="AQ39" s="680" t="s">
        <v>339</v>
      </c>
      <c r="AR39" s="681"/>
      <c r="AS39" s="681"/>
      <c r="AT39" s="681"/>
      <c r="AU39" s="681"/>
      <c r="AV39" s="681"/>
      <c r="AW39" s="681"/>
      <c r="AX39" s="681"/>
      <c r="AY39" s="682"/>
      <c r="AZ39" s="640" t="s">
        <v>146</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825</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115642</v>
      </c>
      <c r="CS39" s="659"/>
      <c r="CT39" s="659"/>
      <c r="CU39" s="659"/>
      <c r="CV39" s="659"/>
      <c r="CW39" s="659"/>
      <c r="CX39" s="659"/>
      <c r="CY39" s="660"/>
      <c r="CZ39" s="643">
        <v>1.9</v>
      </c>
      <c r="DA39" s="661"/>
      <c r="DB39" s="661"/>
      <c r="DC39" s="662"/>
      <c r="DD39" s="646">
        <v>45042</v>
      </c>
      <c r="DE39" s="659"/>
      <c r="DF39" s="659"/>
      <c r="DG39" s="659"/>
      <c r="DH39" s="659"/>
      <c r="DI39" s="659"/>
      <c r="DJ39" s="659"/>
      <c r="DK39" s="660"/>
      <c r="DL39" s="646" t="s">
        <v>146</v>
      </c>
      <c r="DM39" s="659"/>
      <c r="DN39" s="659"/>
      <c r="DO39" s="659"/>
      <c r="DP39" s="659"/>
      <c r="DQ39" s="659"/>
      <c r="DR39" s="659"/>
      <c r="DS39" s="659"/>
      <c r="DT39" s="659"/>
      <c r="DU39" s="659"/>
      <c r="DV39" s="660"/>
      <c r="DW39" s="643" t="s">
        <v>146</v>
      </c>
      <c r="DX39" s="661"/>
      <c r="DY39" s="661"/>
      <c r="DZ39" s="661"/>
      <c r="EA39" s="661"/>
      <c r="EB39" s="661"/>
      <c r="EC39" s="676"/>
    </row>
    <row r="40" spans="2:133" ht="11.25" customHeight="1">
      <c r="B40" s="637" t="s">
        <v>342</v>
      </c>
      <c r="C40" s="638"/>
      <c r="D40" s="638"/>
      <c r="E40" s="638"/>
      <c r="F40" s="638"/>
      <c r="G40" s="638"/>
      <c r="H40" s="638"/>
      <c r="I40" s="638"/>
      <c r="J40" s="638"/>
      <c r="K40" s="638"/>
      <c r="L40" s="638"/>
      <c r="M40" s="638"/>
      <c r="N40" s="638"/>
      <c r="O40" s="638"/>
      <c r="P40" s="638"/>
      <c r="Q40" s="639"/>
      <c r="R40" s="640" t="s">
        <v>146</v>
      </c>
      <c r="S40" s="641"/>
      <c r="T40" s="641"/>
      <c r="U40" s="641"/>
      <c r="V40" s="641"/>
      <c r="W40" s="641"/>
      <c r="X40" s="641"/>
      <c r="Y40" s="642"/>
      <c r="Z40" s="677" t="s">
        <v>146</v>
      </c>
      <c r="AA40" s="677"/>
      <c r="AB40" s="677"/>
      <c r="AC40" s="677"/>
      <c r="AD40" s="678" t="s">
        <v>146</v>
      </c>
      <c r="AE40" s="678"/>
      <c r="AF40" s="678"/>
      <c r="AG40" s="678"/>
      <c r="AH40" s="678"/>
      <c r="AI40" s="678"/>
      <c r="AJ40" s="678"/>
      <c r="AK40" s="678"/>
      <c r="AL40" s="643" t="s">
        <v>146</v>
      </c>
      <c r="AM40" s="644"/>
      <c r="AN40" s="644"/>
      <c r="AO40" s="679"/>
      <c r="AQ40" s="680" t="s">
        <v>343</v>
      </c>
      <c r="AR40" s="681"/>
      <c r="AS40" s="681"/>
      <c r="AT40" s="681"/>
      <c r="AU40" s="681"/>
      <c r="AV40" s="681"/>
      <c r="AW40" s="681"/>
      <c r="AX40" s="681"/>
      <c r="AY40" s="682"/>
      <c r="AZ40" s="640" t="s">
        <v>146</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87</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91350</v>
      </c>
      <c r="CS40" s="641"/>
      <c r="CT40" s="641"/>
      <c r="CU40" s="641"/>
      <c r="CV40" s="641"/>
      <c r="CW40" s="641"/>
      <c r="CX40" s="641"/>
      <c r="CY40" s="642"/>
      <c r="CZ40" s="643">
        <v>1.5</v>
      </c>
      <c r="DA40" s="661"/>
      <c r="DB40" s="661"/>
      <c r="DC40" s="662"/>
      <c r="DD40" s="646">
        <v>16770</v>
      </c>
      <c r="DE40" s="641"/>
      <c r="DF40" s="641"/>
      <c r="DG40" s="641"/>
      <c r="DH40" s="641"/>
      <c r="DI40" s="641"/>
      <c r="DJ40" s="641"/>
      <c r="DK40" s="642"/>
      <c r="DL40" s="646" t="s">
        <v>146</v>
      </c>
      <c r="DM40" s="641"/>
      <c r="DN40" s="641"/>
      <c r="DO40" s="641"/>
      <c r="DP40" s="641"/>
      <c r="DQ40" s="641"/>
      <c r="DR40" s="641"/>
      <c r="DS40" s="641"/>
      <c r="DT40" s="641"/>
      <c r="DU40" s="641"/>
      <c r="DV40" s="642"/>
      <c r="DW40" s="643" t="s">
        <v>146</v>
      </c>
      <c r="DX40" s="661"/>
      <c r="DY40" s="661"/>
      <c r="DZ40" s="661"/>
      <c r="EA40" s="661"/>
      <c r="EB40" s="661"/>
      <c r="EC40" s="676"/>
    </row>
    <row r="41" spans="2:133" ht="11.25" customHeight="1">
      <c r="B41" s="637" t="s">
        <v>347</v>
      </c>
      <c r="C41" s="638"/>
      <c r="D41" s="638"/>
      <c r="E41" s="638"/>
      <c r="F41" s="638"/>
      <c r="G41" s="638"/>
      <c r="H41" s="638"/>
      <c r="I41" s="638"/>
      <c r="J41" s="638"/>
      <c r="K41" s="638"/>
      <c r="L41" s="638"/>
      <c r="M41" s="638"/>
      <c r="N41" s="638"/>
      <c r="O41" s="638"/>
      <c r="P41" s="638"/>
      <c r="Q41" s="639"/>
      <c r="R41" s="640">
        <v>78132</v>
      </c>
      <c r="S41" s="641"/>
      <c r="T41" s="641"/>
      <c r="U41" s="641"/>
      <c r="V41" s="641"/>
      <c r="W41" s="641"/>
      <c r="X41" s="641"/>
      <c r="Y41" s="642"/>
      <c r="Z41" s="677">
        <v>1.2</v>
      </c>
      <c r="AA41" s="677"/>
      <c r="AB41" s="677"/>
      <c r="AC41" s="677"/>
      <c r="AD41" s="678" t="s">
        <v>146</v>
      </c>
      <c r="AE41" s="678"/>
      <c r="AF41" s="678"/>
      <c r="AG41" s="678"/>
      <c r="AH41" s="678"/>
      <c r="AI41" s="678"/>
      <c r="AJ41" s="678"/>
      <c r="AK41" s="678"/>
      <c r="AL41" s="643" t="s">
        <v>146</v>
      </c>
      <c r="AM41" s="644"/>
      <c r="AN41" s="644"/>
      <c r="AO41" s="679"/>
      <c r="AQ41" s="680" t="s">
        <v>348</v>
      </c>
      <c r="AR41" s="681"/>
      <c r="AS41" s="681"/>
      <c r="AT41" s="681"/>
      <c r="AU41" s="681"/>
      <c r="AV41" s="681"/>
      <c r="AW41" s="681"/>
      <c r="AX41" s="681"/>
      <c r="AY41" s="682"/>
      <c r="AZ41" s="640">
        <v>45102</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146</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146</v>
      </c>
      <c r="CS41" s="659"/>
      <c r="CT41" s="659"/>
      <c r="CU41" s="659"/>
      <c r="CV41" s="659"/>
      <c r="CW41" s="659"/>
      <c r="CX41" s="659"/>
      <c r="CY41" s="660"/>
      <c r="CZ41" s="643" t="s">
        <v>146</v>
      </c>
      <c r="DA41" s="661"/>
      <c r="DB41" s="661"/>
      <c r="DC41" s="662"/>
      <c r="DD41" s="646" t="s">
        <v>146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351</v>
      </c>
      <c r="C42" s="622"/>
      <c r="D42" s="622"/>
      <c r="E42" s="622"/>
      <c r="F42" s="622"/>
      <c r="G42" s="622"/>
      <c r="H42" s="622"/>
      <c r="I42" s="622"/>
      <c r="J42" s="622"/>
      <c r="K42" s="622"/>
      <c r="L42" s="622"/>
      <c r="M42" s="622"/>
      <c r="N42" s="622"/>
      <c r="O42" s="622"/>
      <c r="P42" s="622"/>
      <c r="Q42" s="623"/>
      <c r="R42" s="624">
        <v>6407288</v>
      </c>
      <c r="S42" s="663"/>
      <c r="T42" s="663"/>
      <c r="U42" s="663"/>
      <c r="V42" s="663"/>
      <c r="W42" s="663"/>
      <c r="X42" s="663"/>
      <c r="Y42" s="665"/>
      <c r="Z42" s="666">
        <v>100</v>
      </c>
      <c r="AA42" s="666"/>
      <c r="AB42" s="666"/>
      <c r="AC42" s="666"/>
      <c r="AD42" s="667">
        <v>2818626</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149196</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307</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2365351</v>
      </c>
      <c r="CS42" s="641"/>
      <c r="CT42" s="641"/>
      <c r="CU42" s="641"/>
      <c r="CV42" s="641"/>
      <c r="CW42" s="641"/>
      <c r="CX42" s="641"/>
      <c r="CY42" s="642"/>
      <c r="CZ42" s="643">
        <v>38.6</v>
      </c>
      <c r="DA42" s="644"/>
      <c r="DB42" s="644"/>
      <c r="DC42" s="645"/>
      <c r="DD42" s="646">
        <v>521986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58100</v>
      </c>
      <c r="CS43" s="659"/>
      <c r="CT43" s="659"/>
      <c r="CU43" s="659"/>
      <c r="CV43" s="659"/>
      <c r="CW43" s="659"/>
      <c r="CX43" s="659"/>
      <c r="CY43" s="660"/>
      <c r="CZ43" s="643">
        <v>0.9</v>
      </c>
      <c r="DA43" s="661"/>
      <c r="DB43" s="661"/>
      <c r="DC43" s="662"/>
      <c r="DD43" s="646">
        <v>58100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304</v>
      </c>
      <c r="CE44" s="654"/>
      <c r="CF44" s="637" t="s">
        <v>356</v>
      </c>
      <c r="CG44" s="638"/>
      <c r="CH44" s="638"/>
      <c r="CI44" s="638"/>
      <c r="CJ44" s="638"/>
      <c r="CK44" s="638"/>
      <c r="CL44" s="638"/>
      <c r="CM44" s="638"/>
      <c r="CN44" s="638"/>
      <c r="CO44" s="638"/>
      <c r="CP44" s="638"/>
      <c r="CQ44" s="639"/>
      <c r="CR44" s="640">
        <v>2022188</v>
      </c>
      <c r="CS44" s="641"/>
      <c r="CT44" s="641"/>
      <c r="CU44" s="641"/>
      <c r="CV44" s="641"/>
      <c r="CW44" s="641"/>
      <c r="CX44" s="641"/>
      <c r="CY44" s="642"/>
      <c r="CZ44" s="643">
        <v>33</v>
      </c>
      <c r="DA44" s="644"/>
      <c r="DB44" s="644"/>
      <c r="DC44" s="645"/>
      <c r="DD44" s="646">
        <v>471141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357</v>
      </c>
      <c r="CG45" s="638"/>
      <c r="CH45" s="638"/>
      <c r="CI45" s="638"/>
      <c r="CJ45" s="638"/>
      <c r="CK45" s="638"/>
      <c r="CL45" s="638"/>
      <c r="CM45" s="638"/>
      <c r="CN45" s="638"/>
      <c r="CO45" s="638"/>
      <c r="CP45" s="638"/>
      <c r="CQ45" s="639"/>
      <c r="CR45" s="640">
        <v>1463659</v>
      </c>
      <c r="CS45" s="659"/>
      <c r="CT45" s="659"/>
      <c r="CU45" s="659"/>
      <c r="CV45" s="659"/>
      <c r="CW45" s="659"/>
      <c r="CX45" s="659"/>
      <c r="CY45" s="660"/>
      <c r="CZ45" s="643">
        <v>23.9</v>
      </c>
      <c r="DA45" s="661"/>
      <c r="DB45" s="661"/>
      <c r="DC45" s="662"/>
      <c r="DD45" s="646">
        <v>155025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553579</v>
      </c>
      <c r="CS46" s="641"/>
      <c r="CT46" s="641"/>
      <c r="CU46" s="641"/>
      <c r="CV46" s="641"/>
      <c r="CW46" s="641"/>
      <c r="CX46" s="641"/>
      <c r="CY46" s="642"/>
      <c r="CZ46" s="643">
        <v>9</v>
      </c>
      <c r="DA46" s="644"/>
      <c r="DB46" s="644"/>
      <c r="DC46" s="645"/>
      <c r="DD46" s="646">
        <v>315166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343163</v>
      </c>
      <c r="CS47" s="659"/>
      <c r="CT47" s="659"/>
      <c r="CU47" s="659"/>
      <c r="CV47" s="659"/>
      <c r="CW47" s="659"/>
      <c r="CX47" s="659"/>
      <c r="CY47" s="660"/>
      <c r="CZ47" s="643">
        <v>5.6</v>
      </c>
      <c r="DA47" s="661"/>
      <c r="DB47" s="661"/>
      <c r="DC47" s="662"/>
      <c r="DD47" s="646">
        <v>50845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362</v>
      </c>
      <c r="CD48" s="657"/>
      <c r="CE48" s="658"/>
      <c r="CF48" s="637" t="s">
        <v>363</v>
      </c>
      <c r="CG48" s="638"/>
      <c r="CH48" s="638"/>
      <c r="CI48" s="638"/>
      <c r="CJ48" s="638"/>
      <c r="CK48" s="638"/>
      <c r="CL48" s="638"/>
      <c r="CM48" s="638"/>
      <c r="CN48" s="638"/>
      <c r="CO48" s="638"/>
      <c r="CP48" s="638"/>
      <c r="CQ48" s="639"/>
      <c r="CR48" s="640" t="s">
        <v>146</v>
      </c>
      <c r="CS48" s="641"/>
      <c r="CT48" s="641"/>
      <c r="CU48" s="641"/>
      <c r="CV48" s="641"/>
      <c r="CW48" s="641"/>
      <c r="CX48" s="641"/>
      <c r="CY48" s="642"/>
      <c r="CZ48" s="643" t="s">
        <v>146</v>
      </c>
      <c r="DA48" s="644"/>
      <c r="DB48" s="644"/>
      <c r="DC48" s="645"/>
      <c r="DD48" s="646" t="s">
        <v>146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364</v>
      </c>
      <c r="CE49" s="622"/>
      <c r="CF49" s="622"/>
      <c r="CG49" s="622"/>
      <c r="CH49" s="622"/>
      <c r="CI49" s="622"/>
      <c r="CJ49" s="622"/>
      <c r="CK49" s="622"/>
      <c r="CL49" s="622"/>
      <c r="CM49" s="622"/>
      <c r="CN49" s="622"/>
      <c r="CO49" s="622"/>
      <c r="CP49" s="622"/>
      <c r="CQ49" s="623"/>
      <c r="CR49" s="624">
        <v>6126508</v>
      </c>
      <c r="CS49" s="625"/>
      <c r="CT49" s="625"/>
      <c r="CU49" s="625"/>
      <c r="CV49" s="625"/>
      <c r="CW49" s="625"/>
      <c r="CX49" s="625"/>
      <c r="CY49" s="626"/>
      <c r="CZ49" s="627">
        <v>100</v>
      </c>
      <c r="DA49" s="628"/>
      <c r="DB49" s="628"/>
      <c r="DC49" s="629"/>
      <c r="DD49" s="630">
        <v>3434478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DLKn76MsrOw+xAWOjFLl1RsPL/kHcKYQ3dk2EL7ERZ2z83+loT3IXqCZgG6jtmq8A7ksFagf/CP9Fv/j9EuUkg==" saltValue="4QgTa8JTtH0VS8LLbH43e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387</v>
      </c>
      <c r="C7" s="1106"/>
      <c r="D7" s="1106"/>
      <c r="E7" s="1106"/>
      <c r="F7" s="1106"/>
      <c r="G7" s="1106"/>
      <c r="H7" s="1106"/>
      <c r="I7" s="1106"/>
      <c r="J7" s="1106"/>
      <c r="K7" s="1106"/>
      <c r="L7" s="1106"/>
      <c r="M7" s="1106"/>
      <c r="N7" s="1106"/>
      <c r="O7" s="1106"/>
      <c r="P7" s="1107"/>
      <c r="Q7" s="1159">
        <v>6379</v>
      </c>
      <c r="R7" s="1160"/>
      <c r="S7" s="1160"/>
      <c r="T7" s="1160"/>
      <c r="U7" s="1160"/>
      <c r="V7" s="1160">
        <v>6098</v>
      </c>
      <c r="W7" s="1160"/>
      <c r="X7" s="1160"/>
      <c r="Y7" s="1160"/>
      <c r="Z7" s="1160"/>
      <c r="AA7" s="1160">
        <v>280</v>
      </c>
      <c r="AB7" s="1160"/>
      <c r="AC7" s="1160"/>
      <c r="AD7" s="1160"/>
      <c r="AE7" s="1161"/>
      <c r="AF7" s="1162">
        <v>161</v>
      </c>
      <c r="AG7" s="1163"/>
      <c r="AH7" s="1163"/>
      <c r="AI7" s="1163"/>
      <c r="AJ7" s="1164"/>
      <c r="AK7" s="1146" t="s">
        <v>592</v>
      </c>
      <c r="AL7" s="1147"/>
      <c r="AM7" s="1147"/>
      <c r="AN7" s="1147"/>
      <c r="AO7" s="1147"/>
      <c r="AP7" s="1147">
        <v>6085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600</v>
      </c>
      <c r="BT7" s="1151"/>
      <c r="BU7" s="1151"/>
      <c r="BV7" s="1151"/>
      <c r="BW7" s="1151"/>
      <c r="BX7" s="1151"/>
      <c r="BY7" s="1151"/>
      <c r="BZ7" s="1151"/>
      <c r="CA7" s="1151"/>
      <c r="CB7" s="1151"/>
      <c r="CC7" s="1151"/>
      <c r="CD7" s="1151"/>
      <c r="CE7" s="1151"/>
      <c r="CF7" s="1151"/>
      <c r="CG7" s="1152"/>
      <c r="CH7" s="1143">
        <v>13</v>
      </c>
      <c r="CI7" s="1144"/>
      <c r="CJ7" s="1144"/>
      <c r="CK7" s="1144"/>
      <c r="CL7" s="1145"/>
      <c r="CM7" s="1143">
        <v>1055</v>
      </c>
      <c r="CN7" s="1144"/>
      <c r="CO7" s="1144"/>
      <c r="CP7" s="1144"/>
      <c r="CQ7" s="1145"/>
      <c r="CR7" s="1143" t="s">
        <v>592</v>
      </c>
      <c r="CS7" s="1144"/>
      <c r="CT7" s="1144"/>
      <c r="CU7" s="1144"/>
      <c r="CV7" s="1145"/>
      <c r="CW7" s="1143" t="s">
        <v>592</v>
      </c>
      <c r="CX7" s="1144"/>
      <c r="CY7" s="1144"/>
      <c r="CZ7" s="1144"/>
      <c r="DA7" s="1145"/>
      <c r="DB7" s="1143">
        <v>45</v>
      </c>
      <c r="DC7" s="1144"/>
      <c r="DD7" s="1144"/>
      <c r="DE7" s="1144"/>
      <c r="DF7" s="1145"/>
      <c r="DG7" s="1143" t="s">
        <v>592</v>
      </c>
      <c r="DH7" s="1144"/>
      <c r="DI7" s="1144"/>
      <c r="DJ7" s="1144"/>
      <c r="DK7" s="1145"/>
      <c r="DL7" s="1143" t="s">
        <v>592</v>
      </c>
      <c r="DM7" s="1144"/>
      <c r="DN7" s="1144"/>
      <c r="DO7" s="1144"/>
      <c r="DP7" s="1145"/>
      <c r="DQ7" s="1143" t="s">
        <v>592</v>
      </c>
      <c r="DR7" s="1144"/>
      <c r="DS7" s="1144"/>
      <c r="DT7" s="1144"/>
      <c r="DU7" s="1145"/>
      <c r="DV7" s="1170"/>
      <c r="DW7" s="1171"/>
      <c r="DX7" s="1171"/>
      <c r="DY7" s="1171"/>
      <c r="DZ7" s="1172"/>
      <c r="EA7" s="255"/>
    </row>
    <row r="8" spans="1:131" s="256" customFormat="1" ht="26.25" customHeight="1">
      <c r="A8" s="262">
        <v>2</v>
      </c>
      <c r="B8" s="1086" t="s">
        <v>388</v>
      </c>
      <c r="C8" s="1087"/>
      <c r="D8" s="1087"/>
      <c r="E8" s="1087"/>
      <c r="F8" s="1087"/>
      <c r="G8" s="1087"/>
      <c r="H8" s="1087"/>
      <c r="I8" s="1087"/>
      <c r="J8" s="1087"/>
      <c r="K8" s="1087"/>
      <c r="L8" s="1087"/>
      <c r="M8" s="1087"/>
      <c r="N8" s="1087"/>
      <c r="O8" s="1087"/>
      <c r="P8" s="1088"/>
      <c r="Q8" s="1098">
        <v>75</v>
      </c>
      <c r="R8" s="1099"/>
      <c r="S8" s="1099"/>
      <c r="T8" s="1099"/>
      <c r="U8" s="1099"/>
      <c r="V8" s="1099">
        <v>75</v>
      </c>
      <c r="W8" s="1099"/>
      <c r="X8" s="1099"/>
      <c r="Y8" s="1099"/>
      <c r="Z8" s="1099"/>
      <c r="AA8" s="1099">
        <v>0</v>
      </c>
      <c r="AB8" s="1099"/>
      <c r="AC8" s="1099"/>
      <c r="AD8" s="1099"/>
      <c r="AE8" s="1100"/>
      <c r="AF8" s="1092">
        <v>0</v>
      </c>
      <c r="AG8" s="1093"/>
      <c r="AH8" s="1093"/>
      <c r="AI8" s="1093"/>
      <c r="AJ8" s="1094"/>
      <c r="AK8" s="1141">
        <v>47</v>
      </c>
      <c r="AL8" s="1142"/>
      <c r="AM8" s="1142"/>
      <c r="AN8" s="1142"/>
      <c r="AO8" s="1142"/>
      <c r="AP8" s="1142" t="s">
        <v>592</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601</v>
      </c>
      <c r="BT8" s="1070"/>
      <c r="BU8" s="1070"/>
      <c r="BV8" s="1070"/>
      <c r="BW8" s="1070"/>
      <c r="BX8" s="1070"/>
      <c r="BY8" s="1070"/>
      <c r="BZ8" s="1070"/>
      <c r="CA8" s="1070"/>
      <c r="CB8" s="1070"/>
      <c r="CC8" s="1070"/>
      <c r="CD8" s="1070"/>
      <c r="CE8" s="1070"/>
      <c r="CF8" s="1070"/>
      <c r="CG8" s="1071"/>
      <c r="CH8" s="1044">
        <v>-430</v>
      </c>
      <c r="CI8" s="1045"/>
      <c r="CJ8" s="1045"/>
      <c r="CK8" s="1045"/>
      <c r="CL8" s="1046"/>
      <c r="CM8" s="1044">
        <v>-9824</v>
      </c>
      <c r="CN8" s="1045"/>
      <c r="CO8" s="1045"/>
      <c r="CP8" s="1045"/>
      <c r="CQ8" s="1046"/>
      <c r="CR8" s="1044" t="s">
        <v>602</v>
      </c>
      <c r="CS8" s="1045"/>
      <c r="CT8" s="1045"/>
      <c r="CU8" s="1045"/>
      <c r="CV8" s="1046"/>
      <c r="CW8" s="1044" t="s">
        <v>602</v>
      </c>
      <c r="CX8" s="1045"/>
      <c r="CY8" s="1045"/>
      <c r="CZ8" s="1045"/>
      <c r="DA8" s="1046"/>
      <c r="DB8" s="1044">
        <v>36</v>
      </c>
      <c r="DC8" s="1045"/>
      <c r="DD8" s="1045"/>
      <c r="DE8" s="1045"/>
      <c r="DF8" s="1046"/>
      <c r="DG8" s="1044" t="s">
        <v>525</v>
      </c>
      <c r="DH8" s="1045"/>
      <c r="DI8" s="1045"/>
      <c r="DJ8" s="1045"/>
      <c r="DK8" s="1046"/>
      <c r="DL8" s="1044" t="s">
        <v>525</v>
      </c>
      <c r="DM8" s="1045"/>
      <c r="DN8" s="1045"/>
      <c r="DO8" s="1045"/>
      <c r="DP8" s="1046"/>
      <c r="DQ8" s="1044" t="s">
        <v>525</v>
      </c>
      <c r="DR8" s="1045"/>
      <c r="DS8" s="1045"/>
      <c r="DT8" s="1045"/>
      <c r="DU8" s="1046"/>
      <c r="DV8" s="1047"/>
      <c r="DW8" s="1048"/>
      <c r="DX8" s="1048"/>
      <c r="DY8" s="1048"/>
      <c r="DZ8" s="1049"/>
      <c r="EA8" s="255"/>
    </row>
    <row r="9" spans="1:131" s="256" customFormat="1" ht="26.25" customHeight="1">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390</v>
      </c>
      <c r="B23" s="999" t="s">
        <v>391</v>
      </c>
      <c r="C23" s="1000"/>
      <c r="D23" s="1000"/>
      <c r="E23" s="1000"/>
      <c r="F23" s="1000"/>
      <c r="G23" s="1000"/>
      <c r="H23" s="1000"/>
      <c r="I23" s="1000"/>
      <c r="J23" s="1000"/>
      <c r="K23" s="1000"/>
      <c r="L23" s="1000"/>
      <c r="M23" s="1000"/>
      <c r="N23" s="1000"/>
      <c r="O23" s="1000"/>
      <c r="P23" s="1001"/>
      <c r="Q23" s="1123">
        <v>6407</v>
      </c>
      <c r="R23" s="1124"/>
      <c r="S23" s="1124"/>
      <c r="T23" s="1124"/>
      <c r="U23" s="1124"/>
      <c r="V23" s="1124">
        <v>6126</v>
      </c>
      <c r="W23" s="1124"/>
      <c r="X23" s="1124"/>
      <c r="Y23" s="1124"/>
      <c r="Z23" s="1124"/>
      <c r="AA23" s="1124">
        <v>281</v>
      </c>
      <c r="AB23" s="1124"/>
      <c r="AC23" s="1124"/>
      <c r="AD23" s="1124"/>
      <c r="AE23" s="1125"/>
      <c r="AF23" s="1126">
        <v>162</v>
      </c>
      <c r="AG23" s="1124"/>
      <c r="AH23" s="1124"/>
      <c r="AI23" s="1124"/>
      <c r="AJ23" s="1127"/>
      <c r="AK23" s="1128"/>
      <c r="AL23" s="1129"/>
      <c r="AM23" s="1129"/>
      <c r="AN23" s="1129"/>
      <c r="AO23" s="1129"/>
      <c r="AP23" s="1124">
        <v>6085</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370</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403</v>
      </c>
      <c r="C28" s="1106"/>
      <c r="D28" s="1106"/>
      <c r="E28" s="1106"/>
      <c r="F28" s="1106"/>
      <c r="G28" s="1106"/>
      <c r="H28" s="1106"/>
      <c r="I28" s="1106"/>
      <c r="J28" s="1106"/>
      <c r="K28" s="1106"/>
      <c r="L28" s="1106"/>
      <c r="M28" s="1106"/>
      <c r="N28" s="1106"/>
      <c r="O28" s="1106"/>
      <c r="P28" s="1107"/>
      <c r="Q28" s="1108">
        <v>393</v>
      </c>
      <c r="R28" s="1109"/>
      <c r="S28" s="1109"/>
      <c r="T28" s="1109"/>
      <c r="U28" s="1109"/>
      <c r="V28" s="1109">
        <v>391</v>
      </c>
      <c r="W28" s="1109"/>
      <c r="X28" s="1109"/>
      <c r="Y28" s="1109"/>
      <c r="Z28" s="1109"/>
      <c r="AA28" s="1109">
        <v>2</v>
      </c>
      <c r="AB28" s="1109"/>
      <c r="AC28" s="1109"/>
      <c r="AD28" s="1109"/>
      <c r="AE28" s="1110"/>
      <c r="AF28" s="1111">
        <v>2</v>
      </c>
      <c r="AG28" s="1109"/>
      <c r="AH28" s="1109"/>
      <c r="AI28" s="1109"/>
      <c r="AJ28" s="1112"/>
      <c r="AK28" s="1113">
        <v>52</v>
      </c>
      <c r="AL28" s="1101"/>
      <c r="AM28" s="1101"/>
      <c r="AN28" s="1101"/>
      <c r="AO28" s="1101"/>
      <c r="AP28" s="1101" t="s">
        <v>592</v>
      </c>
      <c r="AQ28" s="1101"/>
      <c r="AR28" s="1101"/>
      <c r="AS28" s="1101"/>
      <c r="AT28" s="1101"/>
      <c r="AU28" s="1101" t="s">
        <v>592</v>
      </c>
      <c r="AV28" s="1101"/>
      <c r="AW28" s="1101"/>
      <c r="AX28" s="1101"/>
      <c r="AY28" s="1101"/>
      <c r="AZ28" s="1102" t="s">
        <v>592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404</v>
      </c>
      <c r="C29" s="1087"/>
      <c r="D29" s="1087"/>
      <c r="E29" s="1087"/>
      <c r="F29" s="1087"/>
      <c r="G29" s="1087"/>
      <c r="H29" s="1087"/>
      <c r="I29" s="1087"/>
      <c r="J29" s="1087"/>
      <c r="K29" s="1087"/>
      <c r="L29" s="1087"/>
      <c r="M29" s="1087"/>
      <c r="N29" s="1087"/>
      <c r="O29" s="1087"/>
      <c r="P29" s="1088"/>
      <c r="Q29" s="1098">
        <v>425</v>
      </c>
      <c r="R29" s="1099"/>
      <c r="S29" s="1099"/>
      <c r="T29" s="1099"/>
      <c r="U29" s="1099"/>
      <c r="V29" s="1099">
        <v>418</v>
      </c>
      <c r="W29" s="1099"/>
      <c r="X29" s="1099"/>
      <c r="Y29" s="1099"/>
      <c r="Z29" s="1099"/>
      <c r="AA29" s="1099">
        <v>7</v>
      </c>
      <c r="AB29" s="1099"/>
      <c r="AC29" s="1099"/>
      <c r="AD29" s="1099"/>
      <c r="AE29" s="1100"/>
      <c r="AF29" s="1092">
        <v>7</v>
      </c>
      <c r="AG29" s="1093"/>
      <c r="AH29" s="1093"/>
      <c r="AI29" s="1093"/>
      <c r="AJ29" s="1094"/>
      <c r="AK29" s="1035">
        <v>93</v>
      </c>
      <c r="AL29" s="1026"/>
      <c r="AM29" s="1026"/>
      <c r="AN29" s="1026"/>
      <c r="AO29" s="1026"/>
      <c r="AP29" s="1026" t="s">
        <v>592</v>
      </c>
      <c r="AQ29" s="1026"/>
      <c r="AR29" s="1026"/>
      <c r="AS29" s="1026"/>
      <c r="AT29" s="1026"/>
      <c r="AU29" s="1026" t="s">
        <v>592</v>
      </c>
      <c r="AV29" s="1026"/>
      <c r="AW29" s="1026"/>
      <c r="AX29" s="1026"/>
      <c r="AY29" s="1026"/>
      <c r="AZ29" s="1097" t="s">
        <v>592</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405</v>
      </c>
      <c r="C30" s="1087"/>
      <c r="D30" s="1087"/>
      <c r="E30" s="1087"/>
      <c r="F30" s="1087"/>
      <c r="G30" s="1087"/>
      <c r="H30" s="1087"/>
      <c r="I30" s="1087"/>
      <c r="J30" s="1087"/>
      <c r="K30" s="1087"/>
      <c r="L30" s="1087"/>
      <c r="M30" s="1087"/>
      <c r="N30" s="1087"/>
      <c r="O30" s="1087"/>
      <c r="P30" s="1088"/>
      <c r="Q30" s="1098">
        <v>85</v>
      </c>
      <c r="R30" s="1099"/>
      <c r="S30" s="1099"/>
      <c r="T30" s="1099"/>
      <c r="U30" s="1099"/>
      <c r="V30" s="1099">
        <v>85</v>
      </c>
      <c r="W30" s="1099"/>
      <c r="X30" s="1099"/>
      <c r="Y30" s="1099"/>
      <c r="Z30" s="1099"/>
      <c r="AA30" s="1099">
        <v>0</v>
      </c>
      <c r="AB30" s="1099"/>
      <c r="AC30" s="1099"/>
      <c r="AD30" s="1099"/>
      <c r="AE30" s="1100"/>
      <c r="AF30" s="1092">
        <v>0</v>
      </c>
      <c r="AG30" s="1093"/>
      <c r="AH30" s="1093"/>
      <c r="AI30" s="1093"/>
      <c r="AJ30" s="1094"/>
      <c r="AK30" s="1035">
        <v>61</v>
      </c>
      <c r="AL30" s="1026"/>
      <c r="AM30" s="1026"/>
      <c r="AN30" s="1026"/>
      <c r="AO30" s="1026"/>
      <c r="AP30" s="1026" t="s">
        <v>592</v>
      </c>
      <c r="AQ30" s="1026"/>
      <c r="AR30" s="1026"/>
      <c r="AS30" s="1026"/>
      <c r="AT30" s="1026"/>
      <c r="AU30" s="1026" t="s">
        <v>592</v>
      </c>
      <c r="AV30" s="1026"/>
      <c r="AW30" s="1026"/>
      <c r="AX30" s="1026"/>
      <c r="AY30" s="1026"/>
      <c r="AZ30" s="1097" t="s">
        <v>592</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406</v>
      </c>
      <c r="C31" s="1087"/>
      <c r="D31" s="1087"/>
      <c r="E31" s="1087"/>
      <c r="F31" s="1087"/>
      <c r="G31" s="1087"/>
      <c r="H31" s="1087"/>
      <c r="I31" s="1087"/>
      <c r="J31" s="1087"/>
      <c r="K31" s="1087"/>
      <c r="L31" s="1087"/>
      <c r="M31" s="1087"/>
      <c r="N31" s="1087"/>
      <c r="O31" s="1087"/>
      <c r="P31" s="1088"/>
      <c r="Q31" s="1098">
        <v>2</v>
      </c>
      <c r="R31" s="1099"/>
      <c r="S31" s="1099"/>
      <c r="T31" s="1099"/>
      <c r="U31" s="1099"/>
      <c r="V31" s="1099">
        <v>2</v>
      </c>
      <c r="W31" s="1099"/>
      <c r="X31" s="1099"/>
      <c r="Y31" s="1099"/>
      <c r="Z31" s="1099"/>
      <c r="AA31" s="1099">
        <v>0</v>
      </c>
      <c r="AB31" s="1099"/>
      <c r="AC31" s="1099"/>
      <c r="AD31" s="1099"/>
      <c r="AE31" s="1100"/>
      <c r="AF31" s="1092">
        <v>0</v>
      </c>
      <c r="AG31" s="1093"/>
      <c r="AH31" s="1093"/>
      <c r="AI31" s="1093"/>
      <c r="AJ31" s="1094"/>
      <c r="AK31" s="1035" t="s">
        <v>592</v>
      </c>
      <c r="AL31" s="1026"/>
      <c r="AM31" s="1026"/>
      <c r="AN31" s="1026"/>
      <c r="AO31" s="1026"/>
      <c r="AP31" s="1026" t="s">
        <v>592</v>
      </c>
      <c r="AQ31" s="1026"/>
      <c r="AR31" s="1026"/>
      <c r="AS31" s="1026"/>
      <c r="AT31" s="1026"/>
      <c r="AU31" s="1026" t="s">
        <v>592</v>
      </c>
      <c r="AV31" s="1026"/>
      <c r="AW31" s="1026"/>
      <c r="AX31" s="1026"/>
      <c r="AY31" s="1026"/>
      <c r="AZ31" s="1097" t="s">
        <v>592</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t="s">
        <v>407</v>
      </c>
      <c r="C32" s="1087"/>
      <c r="D32" s="1087"/>
      <c r="E32" s="1087"/>
      <c r="F32" s="1087"/>
      <c r="G32" s="1087"/>
      <c r="H32" s="1087"/>
      <c r="I32" s="1087"/>
      <c r="J32" s="1087"/>
      <c r="K32" s="1087"/>
      <c r="L32" s="1087"/>
      <c r="M32" s="1087"/>
      <c r="N32" s="1087"/>
      <c r="O32" s="1087"/>
      <c r="P32" s="1088"/>
      <c r="Q32" s="1098">
        <v>542</v>
      </c>
      <c r="R32" s="1099"/>
      <c r="S32" s="1099"/>
      <c r="T32" s="1099"/>
      <c r="U32" s="1099"/>
      <c r="V32" s="1099">
        <v>35</v>
      </c>
      <c r="W32" s="1099"/>
      <c r="X32" s="1099"/>
      <c r="Y32" s="1099"/>
      <c r="Z32" s="1099"/>
      <c r="AA32" s="1099">
        <v>507</v>
      </c>
      <c r="AB32" s="1099"/>
      <c r="AC32" s="1099"/>
      <c r="AD32" s="1099"/>
      <c r="AE32" s="1100"/>
      <c r="AF32" s="1092">
        <v>507</v>
      </c>
      <c r="AG32" s="1093"/>
      <c r="AH32" s="1093"/>
      <c r="AI32" s="1093"/>
      <c r="AJ32" s="1094"/>
      <c r="AK32" s="1035">
        <v>133</v>
      </c>
      <c r="AL32" s="1026"/>
      <c r="AM32" s="1026"/>
      <c r="AN32" s="1026"/>
      <c r="AO32" s="1026"/>
      <c r="AP32" s="1026">
        <v>144</v>
      </c>
      <c r="AQ32" s="1026"/>
      <c r="AR32" s="1026"/>
      <c r="AS32" s="1026"/>
      <c r="AT32" s="1026"/>
      <c r="AU32" s="1026">
        <v>96</v>
      </c>
      <c r="AV32" s="1026"/>
      <c r="AW32" s="1026"/>
      <c r="AX32" s="1026"/>
      <c r="AY32" s="1026"/>
      <c r="AZ32" s="1097" t="s">
        <v>592</v>
      </c>
      <c r="BA32" s="1097"/>
      <c r="BB32" s="1097"/>
      <c r="BC32" s="1097"/>
      <c r="BD32" s="1097"/>
      <c r="BE32" s="1081" t="s">
        <v>408</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t="s">
        <v>409</v>
      </c>
      <c r="C33" s="1087"/>
      <c r="D33" s="1087"/>
      <c r="E33" s="1087"/>
      <c r="F33" s="1087"/>
      <c r="G33" s="1087"/>
      <c r="H33" s="1087"/>
      <c r="I33" s="1087"/>
      <c r="J33" s="1087"/>
      <c r="K33" s="1087"/>
      <c r="L33" s="1087"/>
      <c r="M33" s="1087"/>
      <c r="N33" s="1087"/>
      <c r="O33" s="1087"/>
      <c r="P33" s="1088"/>
      <c r="Q33" s="1098">
        <v>178</v>
      </c>
      <c r="R33" s="1099"/>
      <c r="S33" s="1099"/>
      <c r="T33" s="1099"/>
      <c r="U33" s="1099"/>
      <c r="V33" s="1099">
        <v>179</v>
      </c>
      <c r="W33" s="1099"/>
      <c r="X33" s="1099"/>
      <c r="Y33" s="1099"/>
      <c r="Z33" s="1099"/>
      <c r="AA33" s="1099">
        <v>1</v>
      </c>
      <c r="AB33" s="1099"/>
      <c r="AC33" s="1099"/>
      <c r="AD33" s="1099"/>
      <c r="AE33" s="1100"/>
      <c r="AF33" s="1092">
        <v>1</v>
      </c>
      <c r="AG33" s="1093"/>
      <c r="AH33" s="1093"/>
      <c r="AI33" s="1093"/>
      <c r="AJ33" s="1094"/>
      <c r="AK33" s="1035">
        <v>78</v>
      </c>
      <c r="AL33" s="1026"/>
      <c r="AM33" s="1026"/>
      <c r="AN33" s="1026"/>
      <c r="AO33" s="1026"/>
      <c r="AP33" s="1026">
        <v>471</v>
      </c>
      <c r="AQ33" s="1026"/>
      <c r="AR33" s="1026"/>
      <c r="AS33" s="1026"/>
      <c r="AT33" s="1026"/>
      <c r="AU33" s="1026">
        <v>291</v>
      </c>
      <c r="AV33" s="1026"/>
      <c r="AW33" s="1026"/>
      <c r="AX33" s="1026"/>
      <c r="AY33" s="1026"/>
      <c r="AZ33" s="1097" t="s">
        <v>592</v>
      </c>
      <c r="BA33" s="1097"/>
      <c r="BB33" s="1097"/>
      <c r="BC33" s="1097"/>
      <c r="BD33" s="1097"/>
      <c r="BE33" s="1081" t="s">
        <v>410</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t="s">
        <v>411</v>
      </c>
      <c r="C34" s="1087"/>
      <c r="D34" s="1087"/>
      <c r="E34" s="1087"/>
      <c r="F34" s="1087"/>
      <c r="G34" s="1087"/>
      <c r="H34" s="1087"/>
      <c r="I34" s="1087"/>
      <c r="J34" s="1087"/>
      <c r="K34" s="1087"/>
      <c r="L34" s="1087"/>
      <c r="M34" s="1087"/>
      <c r="N34" s="1087"/>
      <c r="O34" s="1087"/>
      <c r="P34" s="1088"/>
      <c r="Q34" s="1098">
        <v>143</v>
      </c>
      <c r="R34" s="1099"/>
      <c r="S34" s="1099"/>
      <c r="T34" s="1099"/>
      <c r="U34" s="1099"/>
      <c r="V34" s="1099">
        <v>120</v>
      </c>
      <c r="W34" s="1099"/>
      <c r="X34" s="1099"/>
      <c r="Y34" s="1099"/>
      <c r="Z34" s="1099"/>
      <c r="AA34" s="1099">
        <v>23</v>
      </c>
      <c r="AB34" s="1099"/>
      <c r="AC34" s="1099"/>
      <c r="AD34" s="1099"/>
      <c r="AE34" s="1100"/>
      <c r="AF34" s="1092">
        <v>23</v>
      </c>
      <c r="AG34" s="1093"/>
      <c r="AH34" s="1093"/>
      <c r="AI34" s="1093"/>
      <c r="AJ34" s="1094"/>
      <c r="AK34" s="1035" t="s">
        <v>592</v>
      </c>
      <c r="AL34" s="1026"/>
      <c r="AM34" s="1026"/>
      <c r="AN34" s="1026"/>
      <c r="AO34" s="1026"/>
      <c r="AP34" s="1026" t="s">
        <v>592</v>
      </c>
      <c r="AQ34" s="1026"/>
      <c r="AR34" s="1026"/>
      <c r="AS34" s="1026"/>
      <c r="AT34" s="1026"/>
      <c r="AU34" s="1026" t="s">
        <v>592</v>
      </c>
      <c r="AV34" s="1026"/>
      <c r="AW34" s="1026"/>
      <c r="AX34" s="1026"/>
      <c r="AY34" s="1026"/>
      <c r="AZ34" s="1097" t="s">
        <v>592</v>
      </c>
      <c r="BA34" s="1097"/>
      <c r="BB34" s="1097"/>
      <c r="BC34" s="1097"/>
      <c r="BD34" s="1097"/>
      <c r="BE34" s="1081" t="s">
        <v>412</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390</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540</v>
      </c>
      <c r="AG63" s="1014"/>
      <c r="AH63" s="1014"/>
      <c r="AI63" s="1014"/>
      <c r="AJ63" s="1079"/>
      <c r="AK63" s="1080"/>
      <c r="AL63" s="1018"/>
      <c r="AM63" s="1018"/>
      <c r="AN63" s="1018"/>
      <c r="AO63" s="1018"/>
      <c r="AP63" s="1014">
        <v>615</v>
      </c>
      <c r="AQ63" s="1014"/>
      <c r="AR63" s="1014"/>
      <c r="AS63" s="1014"/>
      <c r="AT63" s="1014"/>
      <c r="AU63" s="1014">
        <v>387</v>
      </c>
      <c r="AV63" s="1014"/>
      <c r="AW63" s="1014"/>
      <c r="AX63" s="1014"/>
      <c r="AY63" s="1014"/>
      <c r="AZ63" s="1074"/>
      <c r="BA63" s="1074"/>
      <c r="BB63" s="1074"/>
      <c r="BC63" s="1074"/>
      <c r="BD63" s="1074"/>
      <c r="BE63" s="1015"/>
      <c r="BF63" s="1015"/>
      <c r="BG63" s="1015"/>
      <c r="BH63" s="1015"/>
      <c r="BI63" s="1016"/>
      <c r="BJ63" s="1075" t="s">
        <v>415</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417</v>
      </c>
      <c r="B66" s="1051"/>
      <c r="C66" s="1051"/>
      <c r="D66" s="1051"/>
      <c r="E66" s="1051"/>
      <c r="F66" s="1051"/>
      <c r="G66" s="1051"/>
      <c r="H66" s="1051"/>
      <c r="I66" s="1051"/>
      <c r="J66" s="1051"/>
      <c r="K66" s="1051"/>
      <c r="L66" s="1051"/>
      <c r="M66" s="1051"/>
      <c r="N66" s="1051"/>
      <c r="O66" s="1051"/>
      <c r="P66" s="1052"/>
      <c r="Q66" s="1056" t="s">
        <v>395</v>
      </c>
      <c r="R66" s="1057"/>
      <c r="S66" s="1057"/>
      <c r="T66" s="1057"/>
      <c r="U66" s="1058"/>
      <c r="V66" s="1056" t="s">
        <v>418</v>
      </c>
      <c r="W66" s="1057"/>
      <c r="X66" s="1057"/>
      <c r="Y66" s="1057"/>
      <c r="Z66" s="1058"/>
      <c r="AA66" s="1056" t="s">
        <v>419</v>
      </c>
      <c r="AB66" s="1057"/>
      <c r="AC66" s="1057"/>
      <c r="AD66" s="1057"/>
      <c r="AE66" s="1058"/>
      <c r="AF66" s="1062" t="s">
        <v>420</v>
      </c>
      <c r="AG66" s="1063"/>
      <c r="AH66" s="1063"/>
      <c r="AI66" s="1063"/>
      <c r="AJ66" s="1064"/>
      <c r="AK66" s="1056" t="s">
        <v>421</v>
      </c>
      <c r="AL66" s="1051"/>
      <c r="AM66" s="1051"/>
      <c r="AN66" s="1051"/>
      <c r="AO66" s="1052"/>
      <c r="AP66" s="1056" t="s">
        <v>422</v>
      </c>
      <c r="AQ66" s="1057"/>
      <c r="AR66" s="1057"/>
      <c r="AS66" s="1057"/>
      <c r="AT66" s="1058"/>
      <c r="AU66" s="1056" t="s">
        <v>423</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593</v>
      </c>
      <c r="C68" s="1041"/>
      <c r="D68" s="1041"/>
      <c r="E68" s="1041"/>
      <c r="F68" s="1041"/>
      <c r="G68" s="1041"/>
      <c r="H68" s="1041"/>
      <c r="I68" s="1041"/>
      <c r="J68" s="1041"/>
      <c r="K68" s="1041"/>
      <c r="L68" s="1041"/>
      <c r="M68" s="1041"/>
      <c r="N68" s="1041"/>
      <c r="O68" s="1041"/>
      <c r="P68" s="1042"/>
      <c r="Q68" s="1043">
        <v>604</v>
      </c>
      <c r="R68" s="1037"/>
      <c r="S68" s="1037"/>
      <c r="T68" s="1037"/>
      <c r="U68" s="1037"/>
      <c r="V68" s="1037">
        <v>591</v>
      </c>
      <c r="W68" s="1037"/>
      <c r="X68" s="1037"/>
      <c r="Y68" s="1037"/>
      <c r="Z68" s="1037"/>
      <c r="AA68" s="1037">
        <v>13</v>
      </c>
      <c r="AB68" s="1037"/>
      <c r="AC68" s="1037"/>
      <c r="AD68" s="1037"/>
      <c r="AE68" s="1037"/>
      <c r="AF68" s="1037">
        <v>13</v>
      </c>
      <c r="AG68" s="1037"/>
      <c r="AH68" s="1037"/>
      <c r="AI68" s="1037"/>
      <c r="AJ68" s="1037"/>
      <c r="AK68" s="1037" t="s">
        <v>602</v>
      </c>
      <c r="AL68" s="1037"/>
      <c r="AM68" s="1037"/>
      <c r="AN68" s="1037"/>
      <c r="AO68" s="1037"/>
      <c r="AP68" s="1037">
        <v>272</v>
      </c>
      <c r="AQ68" s="1037"/>
      <c r="AR68" s="1037"/>
      <c r="AS68" s="1037"/>
      <c r="AT68" s="1037"/>
      <c r="AU68" s="1037">
        <v>15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594</v>
      </c>
      <c r="C69" s="1030"/>
      <c r="D69" s="1030"/>
      <c r="E69" s="1030"/>
      <c r="F69" s="1030"/>
      <c r="G69" s="1030"/>
      <c r="H69" s="1030"/>
      <c r="I69" s="1030"/>
      <c r="J69" s="1030"/>
      <c r="K69" s="1030"/>
      <c r="L69" s="1030"/>
      <c r="M69" s="1030"/>
      <c r="N69" s="1030"/>
      <c r="O69" s="1030"/>
      <c r="P69" s="1031"/>
      <c r="Q69" s="1032">
        <v>108</v>
      </c>
      <c r="R69" s="1026"/>
      <c r="S69" s="1026"/>
      <c r="T69" s="1026"/>
      <c r="U69" s="1026"/>
      <c r="V69" s="1026">
        <v>93</v>
      </c>
      <c r="W69" s="1026"/>
      <c r="X69" s="1026"/>
      <c r="Y69" s="1026"/>
      <c r="Z69" s="1026"/>
      <c r="AA69" s="1026">
        <v>15</v>
      </c>
      <c r="AB69" s="1026"/>
      <c r="AC69" s="1026"/>
      <c r="AD69" s="1026"/>
      <c r="AE69" s="1026"/>
      <c r="AF69" s="1026">
        <v>11</v>
      </c>
      <c r="AG69" s="1026"/>
      <c r="AH69" s="1026"/>
      <c r="AI69" s="1026"/>
      <c r="AJ69" s="1026"/>
      <c r="AK69" s="1026" t="s">
        <v>602</v>
      </c>
      <c r="AL69" s="1026"/>
      <c r="AM69" s="1026"/>
      <c r="AN69" s="1026"/>
      <c r="AO69" s="1026"/>
      <c r="AP69" s="1026" t="s">
        <v>602</v>
      </c>
      <c r="AQ69" s="1026"/>
      <c r="AR69" s="1026"/>
      <c r="AS69" s="1026"/>
      <c r="AT69" s="1026"/>
      <c r="AU69" s="1026" t="s">
        <v>602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595</v>
      </c>
      <c r="C70" s="1030"/>
      <c r="D70" s="1030"/>
      <c r="E70" s="1030"/>
      <c r="F70" s="1030"/>
      <c r="G70" s="1030"/>
      <c r="H70" s="1030"/>
      <c r="I70" s="1030"/>
      <c r="J70" s="1030"/>
      <c r="K70" s="1030"/>
      <c r="L70" s="1030"/>
      <c r="M70" s="1030"/>
      <c r="N70" s="1030"/>
      <c r="O70" s="1030"/>
      <c r="P70" s="1031"/>
      <c r="Q70" s="1032">
        <v>3</v>
      </c>
      <c r="R70" s="1026"/>
      <c r="S70" s="1026"/>
      <c r="T70" s="1026"/>
      <c r="U70" s="1026"/>
      <c r="V70" s="1026">
        <v>3</v>
      </c>
      <c r="W70" s="1026"/>
      <c r="X70" s="1026"/>
      <c r="Y70" s="1026"/>
      <c r="Z70" s="1026"/>
      <c r="AA70" s="1026">
        <v>0</v>
      </c>
      <c r="AB70" s="1026"/>
      <c r="AC70" s="1026"/>
      <c r="AD70" s="1026"/>
      <c r="AE70" s="1026"/>
      <c r="AF70" s="1026">
        <v>0</v>
      </c>
      <c r="AG70" s="1026"/>
      <c r="AH70" s="1026"/>
      <c r="AI70" s="1026"/>
      <c r="AJ70" s="1026"/>
      <c r="AK70" s="1026" t="s">
        <v>602</v>
      </c>
      <c r="AL70" s="1026"/>
      <c r="AM70" s="1026"/>
      <c r="AN70" s="1026"/>
      <c r="AO70" s="1026"/>
      <c r="AP70" s="1026" t="s">
        <v>602</v>
      </c>
      <c r="AQ70" s="1026"/>
      <c r="AR70" s="1026"/>
      <c r="AS70" s="1026"/>
      <c r="AT70" s="1026"/>
      <c r="AU70" s="1026" t="s">
        <v>602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596</v>
      </c>
      <c r="C71" s="1030"/>
      <c r="D71" s="1030"/>
      <c r="E71" s="1030"/>
      <c r="F71" s="1030"/>
      <c r="G71" s="1030"/>
      <c r="H71" s="1030"/>
      <c r="I71" s="1030"/>
      <c r="J71" s="1030"/>
      <c r="K71" s="1030"/>
      <c r="L71" s="1030"/>
      <c r="M71" s="1030"/>
      <c r="N71" s="1030"/>
      <c r="O71" s="1030"/>
      <c r="P71" s="1031"/>
      <c r="Q71" s="1032">
        <v>29</v>
      </c>
      <c r="R71" s="1026"/>
      <c r="S71" s="1026"/>
      <c r="T71" s="1026"/>
      <c r="U71" s="1026"/>
      <c r="V71" s="1026">
        <v>27</v>
      </c>
      <c r="W71" s="1026"/>
      <c r="X71" s="1026"/>
      <c r="Y71" s="1026"/>
      <c r="Z71" s="1026"/>
      <c r="AA71" s="1026">
        <v>3</v>
      </c>
      <c r="AB71" s="1026"/>
      <c r="AC71" s="1026"/>
      <c r="AD71" s="1026"/>
      <c r="AE71" s="1026"/>
      <c r="AF71" s="1026">
        <v>3</v>
      </c>
      <c r="AG71" s="1026"/>
      <c r="AH71" s="1026"/>
      <c r="AI71" s="1026"/>
      <c r="AJ71" s="1026"/>
      <c r="AK71" s="1026">
        <v>19</v>
      </c>
      <c r="AL71" s="1026"/>
      <c r="AM71" s="1026"/>
      <c r="AN71" s="1026"/>
      <c r="AO71" s="1026"/>
      <c r="AP71" s="1026" t="s">
        <v>602</v>
      </c>
      <c r="AQ71" s="1026"/>
      <c r="AR71" s="1026"/>
      <c r="AS71" s="1026"/>
      <c r="AT71" s="1026"/>
      <c r="AU71" s="1026" t="s">
        <v>602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597</v>
      </c>
      <c r="C72" s="1030"/>
      <c r="D72" s="1030"/>
      <c r="E72" s="1030"/>
      <c r="F72" s="1030"/>
      <c r="G72" s="1030"/>
      <c r="H72" s="1030"/>
      <c r="I72" s="1030"/>
      <c r="J72" s="1030"/>
      <c r="K72" s="1030"/>
      <c r="L72" s="1030"/>
      <c r="M72" s="1030"/>
      <c r="N72" s="1030"/>
      <c r="O72" s="1030"/>
      <c r="P72" s="1031"/>
      <c r="Q72" s="1032">
        <v>207</v>
      </c>
      <c r="R72" s="1026"/>
      <c r="S72" s="1026"/>
      <c r="T72" s="1026"/>
      <c r="U72" s="1026"/>
      <c r="V72" s="1026">
        <v>202</v>
      </c>
      <c r="W72" s="1026"/>
      <c r="X72" s="1026"/>
      <c r="Y72" s="1026"/>
      <c r="Z72" s="1026"/>
      <c r="AA72" s="1026">
        <v>5</v>
      </c>
      <c r="AB72" s="1026"/>
      <c r="AC72" s="1026"/>
      <c r="AD72" s="1026"/>
      <c r="AE72" s="1026"/>
      <c r="AF72" s="1026">
        <v>5</v>
      </c>
      <c r="AG72" s="1026"/>
      <c r="AH72" s="1026"/>
      <c r="AI72" s="1026"/>
      <c r="AJ72" s="1026"/>
      <c r="AK72" s="1026">
        <v>5</v>
      </c>
      <c r="AL72" s="1026"/>
      <c r="AM72" s="1026"/>
      <c r="AN72" s="1026"/>
      <c r="AO72" s="1026"/>
      <c r="AP72" s="1026" t="s">
        <v>592</v>
      </c>
      <c r="AQ72" s="1026"/>
      <c r="AR72" s="1026"/>
      <c r="AS72" s="1026"/>
      <c r="AT72" s="1026"/>
      <c r="AU72" s="1026" t="s">
        <v>592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598</v>
      </c>
      <c r="C73" s="1030"/>
      <c r="D73" s="1030"/>
      <c r="E73" s="1030"/>
      <c r="F73" s="1030"/>
      <c r="G73" s="1030"/>
      <c r="H73" s="1030"/>
      <c r="I73" s="1030"/>
      <c r="J73" s="1030"/>
      <c r="K73" s="1030"/>
      <c r="L73" s="1030"/>
      <c r="M73" s="1030"/>
      <c r="N73" s="1030"/>
      <c r="O73" s="1030"/>
      <c r="P73" s="1031"/>
      <c r="Q73" s="1032">
        <v>160795</v>
      </c>
      <c r="R73" s="1026"/>
      <c r="S73" s="1026"/>
      <c r="T73" s="1026"/>
      <c r="U73" s="1026"/>
      <c r="V73" s="1026">
        <v>157464</v>
      </c>
      <c r="W73" s="1026"/>
      <c r="X73" s="1026"/>
      <c r="Y73" s="1026"/>
      <c r="Z73" s="1026"/>
      <c r="AA73" s="1026">
        <v>3331</v>
      </c>
      <c r="AB73" s="1026"/>
      <c r="AC73" s="1026"/>
      <c r="AD73" s="1026"/>
      <c r="AE73" s="1026"/>
      <c r="AF73" s="1026">
        <v>3331</v>
      </c>
      <c r="AG73" s="1026"/>
      <c r="AH73" s="1026"/>
      <c r="AI73" s="1026"/>
      <c r="AJ73" s="1026"/>
      <c r="AK73" s="1026">
        <v>295</v>
      </c>
      <c r="AL73" s="1026"/>
      <c r="AM73" s="1026"/>
      <c r="AN73" s="1026"/>
      <c r="AO73" s="1026"/>
      <c r="AP73" s="1026" t="s">
        <v>592</v>
      </c>
      <c r="AQ73" s="1026"/>
      <c r="AR73" s="1026"/>
      <c r="AS73" s="1026"/>
      <c r="AT73" s="1026"/>
      <c r="AU73" s="1026" t="s">
        <v>592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599</v>
      </c>
      <c r="C74" s="1030"/>
      <c r="D74" s="1030"/>
      <c r="E74" s="1030"/>
      <c r="F74" s="1030"/>
      <c r="G74" s="1030"/>
      <c r="H74" s="1030"/>
      <c r="I74" s="1030"/>
      <c r="J74" s="1030"/>
      <c r="K74" s="1030"/>
      <c r="L74" s="1030"/>
      <c r="M74" s="1030"/>
      <c r="N74" s="1030"/>
      <c r="O74" s="1030"/>
      <c r="P74" s="1031"/>
      <c r="Q74" s="1032">
        <v>2104</v>
      </c>
      <c r="R74" s="1026"/>
      <c r="S74" s="1026"/>
      <c r="T74" s="1026"/>
      <c r="U74" s="1026"/>
      <c r="V74" s="1026">
        <v>2021</v>
      </c>
      <c r="W74" s="1026"/>
      <c r="X74" s="1026"/>
      <c r="Y74" s="1026"/>
      <c r="Z74" s="1026"/>
      <c r="AA74" s="1026">
        <v>82</v>
      </c>
      <c r="AB74" s="1026"/>
      <c r="AC74" s="1026"/>
      <c r="AD74" s="1026"/>
      <c r="AE74" s="1026"/>
      <c r="AF74" s="1026">
        <v>82</v>
      </c>
      <c r="AG74" s="1026"/>
      <c r="AH74" s="1026"/>
      <c r="AI74" s="1026"/>
      <c r="AJ74" s="1026"/>
      <c r="AK74" s="1026">
        <v>160</v>
      </c>
      <c r="AL74" s="1026"/>
      <c r="AM74" s="1026"/>
      <c r="AN74" s="1026"/>
      <c r="AO74" s="1026"/>
      <c r="AP74" s="1026" t="s">
        <v>602</v>
      </c>
      <c r="AQ74" s="1026"/>
      <c r="AR74" s="1026"/>
      <c r="AS74" s="1026"/>
      <c r="AT74" s="1026"/>
      <c r="AU74" s="1026" t="s">
        <v>602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603</v>
      </c>
      <c r="C75" s="1030"/>
      <c r="D75" s="1030"/>
      <c r="E75" s="1030"/>
      <c r="F75" s="1030"/>
      <c r="G75" s="1030"/>
      <c r="H75" s="1030"/>
      <c r="I75" s="1030"/>
      <c r="J75" s="1030"/>
      <c r="K75" s="1030"/>
      <c r="L75" s="1030"/>
      <c r="M75" s="1030"/>
      <c r="N75" s="1030"/>
      <c r="O75" s="1030"/>
      <c r="P75" s="1031"/>
      <c r="Q75" s="1033">
        <v>18</v>
      </c>
      <c r="R75" s="1034"/>
      <c r="S75" s="1034"/>
      <c r="T75" s="1034"/>
      <c r="U75" s="1035"/>
      <c r="V75" s="1036">
        <v>17</v>
      </c>
      <c r="W75" s="1034"/>
      <c r="X75" s="1034"/>
      <c r="Y75" s="1034"/>
      <c r="Z75" s="1035"/>
      <c r="AA75" s="1036">
        <v>1</v>
      </c>
      <c r="AB75" s="1034"/>
      <c r="AC75" s="1034"/>
      <c r="AD75" s="1034"/>
      <c r="AE75" s="1035"/>
      <c r="AF75" s="1036">
        <v>1</v>
      </c>
      <c r="AG75" s="1034"/>
      <c r="AH75" s="1034"/>
      <c r="AI75" s="1034"/>
      <c r="AJ75" s="1035"/>
      <c r="AK75" s="1036" t="s">
        <v>602</v>
      </c>
      <c r="AL75" s="1034"/>
      <c r="AM75" s="1034"/>
      <c r="AN75" s="1034"/>
      <c r="AO75" s="1035"/>
      <c r="AP75" s="1026" t="s">
        <v>602</v>
      </c>
      <c r="AQ75" s="1026"/>
      <c r="AR75" s="1026"/>
      <c r="AS75" s="1026"/>
      <c r="AT75" s="1026"/>
      <c r="AU75" s="1026" t="s">
        <v>602</v>
      </c>
      <c r="AV75" s="1026"/>
      <c r="AW75" s="1026"/>
      <c r="AX75" s="1026"/>
      <c r="AY75" s="1026"/>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604</v>
      </c>
      <c r="C76" s="1030"/>
      <c r="D76" s="1030"/>
      <c r="E76" s="1030"/>
      <c r="F76" s="1030"/>
      <c r="G76" s="1030"/>
      <c r="H76" s="1030"/>
      <c r="I76" s="1030"/>
      <c r="J76" s="1030"/>
      <c r="K76" s="1030"/>
      <c r="L76" s="1030"/>
      <c r="M76" s="1030"/>
      <c r="N76" s="1030"/>
      <c r="O76" s="1030"/>
      <c r="P76" s="1031"/>
      <c r="Q76" s="1033">
        <v>24</v>
      </c>
      <c r="R76" s="1034"/>
      <c r="S76" s="1034"/>
      <c r="T76" s="1034"/>
      <c r="U76" s="1035"/>
      <c r="V76" s="1036">
        <v>19</v>
      </c>
      <c r="W76" s="1034"/>
      <c r="X76" s="1034"/>
      <c r="Y76" s="1034"/>
      <c r="Z76" s="1035"/>
      <c r="AA76" s="1036">
        <v>5</v>
      </c>
      <c r="AB76" s="1034"/>
      <c r="AC76" s="1034"/>
      <c r="AD76" s="1034"/>
      <c r="AE76" s="1035"/>
      <c r="AF76" s="1036">
        <v>5</v>
      </c>
      <c r="AG76" s="1034"/>
      <c r="AH76" s="1034"/>
      <c r="AI76" s="1034"/>
      <c r="AJ76" s="1035"/>
      <c r="AK76" s="1036" t="s">
        <v>602</v>
      </c>
      <c r="AL76" s="1034"/>
      <c r="AM76" s="1034"/>
      <c r="AN76" s="1034"/>
      <c r="AO76" s="1035"/>
      <c r="AP76" s="1026" t="s">
        <v>602</v>
      </c>
      <c r="AQ76" s="1026"/>
      <c r="AR76" s="1026"/>
      <c r="AS76" s="1026"/>
      <c r="AT76" s="1026"/>
      <c r="AU76" s="1026" t="s">
        <v>602</v>
      </c>
      <c r="AV76" s="1026"/>
      <c r="AW76" s="1026"/>
      <c r="AX76" s="1026"/>
      <c r="AY76" s="1026"/>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390</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3451</v>
      </c>
      <c r="AG88" s="1014"/>
      <c r="AH88" s="1014"/>
      <c r="AI88" s="1014"/>
      <c r="AJ88" s="1014"/>
      <c r="AK88" s="1018"/>
      <c r="AL88" s="1018"/>
      <c r="AM88" s="1018"/>
      <c r="AN88" s="1018"/>
      <c r="AO88" s="1018"/>
      <c r="AP88" s="1014">
        <v>272</v>
      </c>
      <c r="AQ88" s="1014"/>
      <c r="AR88" s="1014"/>
      <c r="AS88" s="1014"/>
      <c r="AT88" s="1014"/>
      <c r="AU88" s="1014">
        <v>15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t="s">
        <v>605</v>
      </c>
      <c r="CS102" s="1006"/>
      <c r="CT102" s="1006"/>
      <c r="CU102" s="1006"/>
      <c r="CV102" s="1007"/>
      <c r="CW102" s="1005" t="s">
        <v>605</v>
      </c>
      <c r="CX102" s="1006"/>
      <c r="CY102" s="1006"/>
      <c r="CZ102" s="1006"/>
      <c r="DA102" s="1007"/>
      <c r="DB102" s="1005">
        <v>81</v>
      </c>
      <c r="DC102" s="1006"/>
      <c r="DD102" s="1006"/>
      <c r="DE102" s="1006"/>
      <c r="DF102" s="1007"/>
      <c r="DG102" s="1005" t="s">
        <v>605</v>
      </c>
      <c r="DH102" s="1006"/>
      <c r="DI102" s="1006"/>
      <c r="DJ102" s="1006"/>
      <c r="DK102" s="1007"/>
      <c r="DL102" s="1005" t="s">
        <v>605</v>
      </c>
      <c r="DM102" s="1006"/>
      <c r="DN102" s="1006"/>
      <c r="DO102" s="1006"/>
      <c r="DP102" s="1007"/>
      <c r="DQ102" s="1005" t="s">
        <v>605</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307</v>
      </c>
      <c r="AG109" s="949"/>
      <c r="AH109" s="949"/>
      <c r="AI109" s="949"/>
      <c r="AJ109" s="950"/>
      <c r="AK109" s="951" t="s">
        <v>306</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307</v>
      </c>
      <c r="BW109" s="949"/>
      <c r="BX109" s="949"/>
      <c r="BY109" s="949"/>
      <c r="BZ109" s="950"/>
      <c r="CA109" s="951" t="s">
        <v>306</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307</v>
      </c>
      <c r="DM109" s="949"/>
      <c r="DN109" s="949"/>
      <c r="DO109" s="949"/>
      <c r="DP109" s="950"/>
      <c r="DQ109" s="951" t="s">
        <v>306</v>
      </c>
      <c r="DR109" s="949"/>
      <c r="DS109" s="949"/>
      <c r="DT109" s="949"/>
      <c r="DU109" s="950"/>
      <c r="DV109" s="951" t="s">
        <v>434</v>
      </c>
      <c r="DW109" s="949"/>
      <c r="DX109" s="949"/>
      <c r="DY109" s="949"/>
      <c r="DZ109" s="980"/>
    </row>
    <row r="110" spans="1:131" s="247" customFormat="1" ht="26.25" customHeight="1">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752820</v>
      </c>
      <c r="AB110" s="942"/>
      <c r="AC110" s="942"/>
      <c r="AD110" s="942"/>
      <c r="AE110" s="943"/>
      <c r="AF110" s="944">
        <v>726913</v>
      </c>
      <c r="AG110" s="942"/>
      <c r="AH110" s="942"/>
      <c r="AI110" s="942"/>
      <c r="AJ110" s="943"/>
      <c r="AK110" s="944">
        <v>718228</v>
      </c>
      <c r="AL110" s="942"/>
      <c r="AM110" s="942"/>
      <c r="AN110" s="942"/>
      <c r="AO110" s="943"/>
      <c r="AP110" s="945">
        <v>31.2</v>
      </c>
      <c r="AQ110" s="946"/>
      <c r="AR110" s="946"/>
      <c r="AS110" s="946"/>
      <c r="AT110" s="947"/>
      <c r="AU110" s="981" t="s">
        <v>73</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5850019</v>
      </c>
      <c r="BR110" s="889"/>
      <c r="BS110" s="889"/>
      <c r="BT110" s="889"/>
      <c r="BU110" s="889"/>
      <c r="BV110" s="889">
        <v>5906147</v>
      </c>
      <c r="BW110" s="889"/>
      <c r="BX110" s="889"/>
      <c r="BY110" s="889"/>
      <c r="BZ110" s="889"/>
      <c r="CA110" s="889">
        <v>6085278</v>
      </c>
      <c r="CB110" s="889"/>
      <c r="CC110" s="889"/>
      <c r="CD110" s="889"/>
      <c r="CE110" s="889"/>
      <c r="CF110" s="913">
        <v>264.39999999999998</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146</v>
      </c>
      <c r="DH110" s="889"/>
      <c r="DI110" s="889"/>
      <c r="DJ110" s="889"/>
      <c r="DK110" s="889"/>
      <c r="DL110" s="889" t="s">
        <v>440</v>
      </c>
      <c r="DM110" s="889"/>
      <c r="DN110" s="889"/>
      <c r="DO110" s="889"/>
      <c r="DP110" s="889"/>
      <c r="DQ110" s="889" t="s">
        <v>441</v>
      </c>
      <c r="DR110" s="889"/>
      <c r="DS110" s="889"/>
      <c r="DT110" s="889"/>
      <c r="DU110" s="889"/>
      <c r="DV110" s="890" t="s">
        <v>146</v>
      </c>
      <c r="DW110" s="890"/>
      <c r="DX110" s="890"/>
      <c r="DY110" s="890"/>
      <c r="DZ110" s="891"/>
    </row>
    <row r="111" spans="1:131" s="247" customFormat="1" ht="26.25" customHeight="1">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443</v>
      </c>
      <c r="AG111" s="970"/>
      <c r="AH111" s="970"/>
      <c r="AI111" s="970"/>
      <c r="AJ111" s="971"/>
      <c r="AK111" s="972" t="s">
        <v>444</v>
      </c>
      <c r="AL111" s="970"/>
      <c r="AM111" s="970"/>
      <c r="AN111" s="970"/>
      <c r="AO111" s="971"/>
      <c r="AP111" s="973" t="s">
        <v>443</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t="s">
        <v>446</v>
      </c>
      <c r="BR111" s="861"/>
      <c r="BS111" s="861"/>
      <c r="BT111" s="861"/>
      <c r="BU111" s="861"/>
      <c r="BV111" s="861" t="s">
        <v>415</v>
      </c>
      <c r="BW111" s="861"/>
      <c r="BX111" s="861"/>
      <c r="BY111" s="861"/>
      <c r="BZ111" s="861"/>
      <c r="CA111" s="861" t="s">
        <v>441</v>
      </c>
      <c r="CB111" s="861"/>
      <c r="CC111" s="861"/>
      <c r="CD111" s="861"/>
      <c r="CE111" s="861"/>
      <c r="CF111" s="922" t="s">
        <v>415</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448</v>
      </c>
      <c r="DH111" s="861"/>
      <c r="DI111" s="861"/>
      <c r="DJ111" s="861"/>
      <c r="DK111" s="861"/>
      <c r="DL111" s="861" t="s">
        <v>146</v>
      </c>
      <c r="DM111" s="861"/>
      <c r="DN111" s="861"/>
      <c r="DO111" s="861"/>
      <c r="DP111" s="861"/>
      <c r="DQ111" s="861" t="s">
        <v>446</v>
      </c>
      <c r="DR111" s="861"/>
      <c r="DS111" s="861"/>
      <c r="DT111" s="861"/>
      <c r="DU111" s="861"/>
      <c r="DV111" s="838" t="s">
        <v>443</v>
      </c>
      <c r="DW111" s="838"/>
      <c r="DX111" s="838"/>
      <c r="DY111" s="838"/>
      <c r="DZ111" s="839"/>
    </row>
    <row r="112" spans="1:131" s="247" customFormat="1" ht="26.25" customHeight="1">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451</v>
      </c>
      <c r="AB112" s="824"/>
      <c r="AC112" s="824"/>
      <c r="AD112" s="824"/>
      <c r="AE112" s="825"/>
      <c r="AF112" s="826" t="s">
        <v>452</v>
      </c>
      <c r="AG112" s="824"/>
      <c r="AH112" s="824"/>
      <c r="AI112" s="824"/>
      <c r="AJ112" s="825"/>
      <c r="AK112" s="826" t="s">
        <v>146</v>
      </c>
      <c r="AL112" s="824"/>
      <c r="AM112" s="824"/>
      <c r="AN112" s="824"/>
      <c r="AO112" s="825"/>
      <c r="AP112" s="871" t="s">
        <v>443</v>
      </c>
      <c r="AQ112" s="872"/>
      <c r="AR112" s="872"/>
      <c r="AS112" s="872"/>
      <c r="AT112" s="873"/>
      <c r="AU112" s="983"/>
      <c r="AV112" s="984"/>
      <c r="AW112" s="984"/>
      <c r="AX112" s="984"/>
      <c r="AY112" s="984"/>
      <c r="AZ112" s="859" t="s">
        <v>453</v>
      </c>
      <c r="BA112" s="794"/>
      <c r="BB112" s="794"/>
      <c r="BC112" s="794"/>
      <c r="BD112" s="794"/>
      <c r="BE112" s="794"/>
      <c r="BF112" s="794"/>
      <c r="BG112" s="794"/>
      <c r="BH112" s="794"/>
      <c r="BI112" s="794"/>
      <c r="BJ112" s="794"/>
      <c r="BK112" s="794"/>
      <c r="BL112" s="794"/>
      <c r="BM112" s="794"/>
      <c r="BN112" s="794"/>
      <c r="BO112" s="794"/>
      <c r="BP112" s="795"/>
      <c r="BQ112" s="860">
        <v>492748</v>
      </c>
      <c r="BR112" s="861"/>
      <c r="BS112" s="861"/>
      <c r="BT112" s="861"/>
      <c r="BU112" s="861"/>
      <c r="BV112" s="861">
        <v>538353</v>
      </c>
      <c r="BW112" s="861"/>
      <c r="BX112" s="861"/>
      <c r="BY112" s="861"/>
      <c r="BZ112" s="861"/>
      <c r="CA112" s="861">
        <v>544506</v>
      </c>
      <c r="CB112" s="861"/>
      <c r="CC112" s="861"/>
      <c r="CD112" s="861"/>
      <c r="CE112" s="861"/>
      <c r="CF112" s="922">
        <v>23.7</v>
      </c>
      <c r="CG112" s="923"/>
      <c r="CH112" s="923"/>
      <c r="CI112" s="923"/>
      <c r="CJ112" s="923"/>
      <c r="CK112" s="978"/>
      <c r="CL112" s="865"/>
      <c r="CM112" s="868" t="s">
        <v>454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146</v>
      </c>
      <c r="DH112" s="861"/>
      <c r="DI112" s="861"/>
      <c r="DJ112" s="861"/>
      <c r="DK112" s="861"/>
      <c r="DL112" s="861" t="s">
        <v>443</v>
      </c>
      <c r="DM112" s="861"/>
      <c r="DN112" s="861"/>
      <c r="DO112" s="861"/>
      <c r="DP112" s="861"/>
      <c r="DQ112" s="861" t="s">
        <v>443</v>
      </c>
      <c r="DR112" s="861"/>
      <c r="DS112" s="861"/>
      <c r="DT112" s="861"/>
      <c r="DU112" s="861"/>
      <c r="DV112" s="838" t="s">
        <v>455</v>
      </c>
      <c r="DW112" s="838"/>
      <c r="DX112" s="838"/>
      <c r="DY112" s="838"/>
      <c r="DZ112" s="839"/>
    </row>
    <row r="113" spans="1:130" s="247" customFormat="1" ht="26.25" customHeight="1">
      <c r="A113" s="965"/>
      <c r="B113" s="966"/>
      <c r="C113" s="794" t="s">
        <v>456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53231</v>
      </c>
      <c r="AB113" s="970"/>
      <c r="AC113" s="970"/>
      <c r="AD113" s="970"/>
      <c r="AE113" s="971"/>
      <c r="AF113" s="972">
        <v>53964</v>
      </c>
      <c r="AG113" s="970"/>
      <c r="AH113" s="970"/>
      <c r="AI113" s="970"/>
      <c r="AJ113" s="971"/>
      <c r="AK113" s="972">
        <v>52065</v>
      </c>
      <c r="AL113" s="970"/>
      <c r="AM113" s="970"/>
      <c r="AN113" s="970"/>
      <c r="AO113" s="971"/>
      <c r="AP113" s="973">
        <v>2.2999999999999998</v>
      </c>
      <c r="AQ113" s="974"/>
      <c r="AR113" s="974"/>
      <c r="AS113" s="974"/>
      <c r="AT113" s="975"/>
      <c r="AU113" s="983"/>
      <c r="AV113" s="984"/>
      <c r="AW113" s="984"/>
      <c r="AX113" s="984"/>
      <c r="AY113" s="984"/>
      <c r="AZ113" s="859" t="s">
        <v>457</v>
      </c>
      <c r="BA113" s="794"/>
      <c r="BB113" s="794"/>
      <c r="BC113" s="794"/>
      <c r="BD113" s="794"/>
      <c r="BE113" s="794"/>
      <c r="BF113" s="794"/>
      <c r="BG113" s="794"/>
      <c r="BH113" s="794"/>
      <c r="BI113" s="794"/>
      <c r="BJ113" s="794"/>
      <c r="BK113" s="794"/>
      <c r="BL113" s="794"/>
      <c r="BM113" s="794"/>
      <c r="BN113" s="794"/>
      <c r="BO113" s="794"/>
      <c r="BP113" s="795"/>
      <c r="BQ113" s="860">
        <v>40343</v>
      </c>
      <c r="BR113" s="861"/>
      <c r="BS113" s="861"/>
      <c r="BT113" s="861"/>
      <c r="BU113" s="861"/>
      <c r="BV113" s="861">
        <v>21079</v>
      </c>
      <c r="BW113" s="861"/>
      <c r="BX113" s="861"/>
      <c r="BY113" s="861"/>
      <c r="BZ113" s="861"/>
      <c r="CA113" s="861">
        <v>14722</v>
      </c>
      <c r="CB113" s="861"/>
      <c r="CC113" s="861"/>
      <c r="CD113" s="861"/>
      <c r="CE113" s="861"/>
      <c r="CF113" s="922">
        <v>0.6</v>
      </c>
      <c r="CG113" s="923"/>
      <c r="CH113" s="923"/>
      <c r="CI113" s="923"/>
      <c r="CJ113" s="923"/>
      <c r="CK113" s="978"/>
      <c r="CL113" s="865"/>
      <c r="CM113" s="868" t="s">
        <v>458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443</v>
      </c>
      <c r="DH113" s="824"/>
      <c r="DI113" s="824"/>
      <c r="DJ113" s="824"/>
      <c r="DK113" s="825"/>
      <c r="DL113" s="826" t="s">
        <v>446</v>
      </c>
      <c r="DM113" s="824"/>
      <c r="DN113" s="824"/>
      <c r="DO113" s="824"/>
      <c r="DP113" s="825"/>
      <c r="DQ113" s="826" t="s">
        <v>446</v>
      </c>
      <c r="DR113" s="824"/>
      <c r="DS113" s="824"/>
      <c r="DT113" s="824"/>
      <c r="DU113" s="825"/>
      <c r="DV113" s="871" t="s">
        <v>441</v>
      </c>
      <c r="DW113" s="872"/>
      <c r="DX113" s="872"/>
      <c r="DY113" s="872"/>
      <c r="DZ113" s="873"/>
    </row>
    <row r="114" spans="1:130" s="247" customFormat="1" ht="26.25" customHeight="1">
      <c r="A114" s="965"/>
      <c r="B114" s="966"/>
      <c r="C114" s="794" t="s">
        <v>459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19818</v>
      </c>
      <c r="AB114" s="824"/>
      <c r="AC114" s="824"/>
      <c r="AD114" s="824"/>
      <c r="AE114" s="825"/>
      <c r="AF114" s="826">
        <v>7299</v>
      </c>
      <c r="AG114" s="824"/>
      <c r="AH114" s="824"/>
      <c r="AI114" s="824"/>
      <c r="AJ114" s="825"/>
      <c r="AK114" s="826">
        <v>6337</v>
      </c>
      <c r="AL114" s="824"/>
      <c r="AM114" s="824"/>
      <c r="AN114" s="824"/>
      <c r="AO114" s="825"/>
      <c r="AP114" s="871">
        <v>0.3</v>
      </c>
      <c r="AQ114" s="872"/>
      <c r="AR114" s="872"/>
      <c r="AS114" s="872"/>
      <c r="AT114" s="873"/>
      <c r="AU114" s="983"/>
      <c r="AV114" s="984"/>
      <c r="AW114" s="984"/>
      <c r="AX114" s="984"/>
      <c r="AY114" s="984"/>
      <c r="AZ114" s="859" t="s">
        <v>460</v>
      </c>
      <c r="BA114" s="794"/>
      <c r="BB114" s="794"/>
      <c r="BC114" s="794"/>
      <c r="BD114" s="794"/>
      <c r="BE114" s="794"/>
      <c r="BF114" s="794"/>
      <c r="BG114" s="794"/>
      <c r="BH114" s="794"/>
      <c r="BI114" s="794"/>
      <c r="BJ114" s="794"/>
      <c r="BK114" s="794"/>
      <c r="BL114" s="794"/>
      <c r="BM114" s="794"/>
      <c r="BN114" s="794"/>
      <c r="BO114" s="794"/>
      <c r="BP114" s="795"/>
      <c r="BQ114" s="860">
        <v>954444</v>
      </c>
      <c r="BR114" s="861"/>
      <c r="BS114" s="861"/>
      <c r="BT114" s="861"/>
      <c r="BU114" s="861"/>
      <c r="BV114" s="861">
        <v>1067139</v>
      </c>
      <c r="BW114" s="861"/>
      <c r="BX114" s="861"/>
      <c r="BY114" s="861"/>
      <c r="BZ114" s="861"/>
      <c r="CA114" s="861">
        <v>1111104</v>
      </c>
      <c r="CB114" s="861"/>
      <c r="CC114" s="861"/>
      <c r="CD114" s="861"/>
      <c r="CE114" s="861"/>
      <c r="CF114" s="922">
        <v>48.3</v>
      </c>
      <c r="CG114" s="923"/>
      <c r="CH114" s="923"/>
      <c r="CI114" s="923"/>
      <c r="CJ114" s="923"/>
      <c r="CK114" s="978"/>
      <c r="CL114" s="865"/>
      <c r="CM114" s="868" t="s">
        <v>461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448</v>
      </c>
      <c r="DH114" s="824"/>
      <c r="DI114" s="824"/>
      <c r="DJ114" s="824"/>
      <c r="DK114" s="825"/>
      <c r="DL114" s="826" t="s">
        <v>146</v>
      </c>
      <c r="DM114" s="824"/>
      <c r="DN114" s="824"/>
      <c r="DO114" s="824"/>
      <c r="DP114" s="825"/>
      <c r="DQ114" s="826" t="s">
        <v>440</v>
      </c>
      <c r="DR114" s="824"/>
      <c r="DS114" s="824"/>
      <c r="DT114" s="824"/>
      <c r="DU114" s="825"/>
      <c r="DV114" s="871" t="s">
        <v>146</v>
      </c>
      <c r="DW114" s="872"/>
      <c r="DX114" s="872"/>
      <c r="DY114" s="872"/>
      <c r="DZ114" s="873"/>
    </row>
    <row r="115" spans="1:130" s="247" customFormat="1" ht="26.25" customHeight="1">
      <c r="A115" s="965"/>
      <c r="B115" s="966"/>
      <c r="C115" s="794" t="s">
        <v>462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146</v>
      </c>
      <c r="AB115" s="970"/>
      <c r="AC115" s="970"/>
      <c r="AD115" s="970"/>
      <c r="AE115" s="971"/>
      <c r="AF115" s="972" t="s">
        <v>446</v>
      </c>
      <c r="AG115" s="970"/>
      <c r="AH115" s="970"/>
      <c r="AI115" s="970"/>
      <c r="AJ115" s="971"/>
      <c r="AK115" s="972" t="s">
        <v>146</v>
      </c>
      <c r="AL115" s="970"/>
      <c r="AM115" s="970"/>
      <c r="AN115" s="970"/>
      <c r="AO115" s="971"/>
      <c r="AP115" s="973" t="s">
        <v>146</v>
      </c>
      <c r="AQ115" s="974"/>
      <c r="AR115" s="974"/>
      <c r="AS115" s="974"/>
      <c r="AT115" s="975"/>
      <c r="AU115" s="983"/>
      <c r="AV115" s="984"/>
      <c r="AW115" s="984"/>
      <c r="AX115" s="984"/>
      <c r="AY115" s="984"/>
      <c r="AZ115" s="859" t="s">
        <v>463</v>
      </c>
      <c r="BA115" s="794"/>
      <c r="BB115" s="794"/>
      <c r="BC115" s="794"/>
      <c r="BD115" s="794"/>
      <c r="BE115" s="794"/>
      <c r="BF115" s="794"/>
      <c r="BG115" s="794"/>
      <c r="BH115" s="794"/>
      <c r="BI115" s="794"/>
      <c r="BJ115" s="794"/>
      <c r="BK115" s="794"/>
      <c r="BL115" s="794"/>
      <c r="BM115" s="794"/>
      <c r="BN115" s="794"/>
      <c r="BO115" s="794"/>
      <c r="BP115" s="795"/>
      <c r="BQ115" s="860">
        <v>4500</v>
      </c>
      <c r="BR115" s="861"/>
      <c r="BS115" s="861"/>
      <c r="BT115" s="861"/>
      <c r="BU115" s="861"/>
      <c r="BV115" s="861">
        <v>4500</v>
      </c>
      <c r="BW115" s="861"/>
      <c r="BX115" s="861"/>
      <c r="BY115" s="861"/>
      <c r="BZ115" s="861"/>
      <c r="CA115" s="861">
        <v>4500</v>
      </c>
      <c r="CB115" s="861"/>
      <c r="CC115" s="861"/>
      <c r="CD115" s="861"/>
      <c r="CE115" s="861"/>
      <c r="CF115" s="922">
        <v>0.2</v>
      </c>
      <c r="CG115" s="923"/>
      <c r="CH115" s="923"/>
      <c r="CI115" s="923"/>
      <c r="CJ115" s="923"/>
      <c r="CK115" s="978"/>
      <c r="CL115" s="865"/>
      <c r="CM115" s="859" t="s">
        <v>464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455</v>
      </c>
      <c r="DH115" s="824"/>
      <c r="DI115" s="824"/>
      <c r="DJ115" s="824"/>
      <c r="DK115" s="825"/>
      <c r="DL115" s="826" t="s">
        <v>443</v>
      </c>
      <c r="DM115" s="824"/>
      <c r="DN115" s="824"/>
      <c r="DO115" s="824"/>
      <c r="DP115" s="825"/>
      <c r="DQ115" s="826" t="s">
        <v>440</v>
      </c>
      <c r="DR115" s="824"/>
      <c r="DS115" s="824"/>
      <c r="DT115" s="824"/>
      <c r="DU115" s="825"/>
      <c r="DV115" s="871" t="s">
        <v>146</v>
      </c>
      <c r="DW115" s="872"/>
      <c r="DX115" s="872"/>
      <c r="DY115" s="872"/>
      <c r="DZ115" s="873"/>
    </row>
    <row r="116" spans="1:130" s="247" customFormat="1" ht="26.25" customHeight="1">
      <c r="A116" s="967"/>
      <c r="B116" s="968"/>
      <c r="C116" s="927" t="s">
        <v>465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440</v>
      </c>
      <c r="AB116" s="824"/>
      <c r="AC116" s="824"/>
      <c r="AD116" s="824"/>
      <c r="AE116" s="825"/>
      <c r="AF116" s="826" t="s">
        <v>455</v>
      </c>
      <c r="AG116" s="824"/>
      <c r="AH116" s="824"/>
      <c r="AI116" s="824"/>
      <c r="AJ116" s="825"/>
      <c r="AK116" s="826" t="s">
        <v>440</v>
      </c>
      <c r="AL116" s="824"/>
      <c r="AM116" s="824"/>
      <c r="AN116" s="824"/>
      <c r="AO116" s="825"/>
      <c r="AP116" s="871" t="s">
        <v>466</v>
      </c>
      <c r="AQ116" s="872"/>
      <c r="AR116" s="872"/>
      <c r="AS116" s="872"/>
      <c r="AT116" s="873"/>
      <c r="AU116" s="983"/>
      <c r="AV116" s="984"/>
      <c r="AW116" s="984"/>
      <c r="AX116" s="984"/>
      <c r="AY116" s="984"/>
      <c r="AZ116" s="910" t="s">
        <v>467</v>
      </c>
      <c r="BA116" s="911"/>
      <c r="BB116" s="911"/>
      <c r="BC116" s="911"/>
      <c r="BD116" s="911"/>
      <c r="BE116" s="911"/>
      <c r="BF116" s="911"/>
      <c r="BG116" s="911"/>
      <c r="BH116" s="911"/>
      <c r="BI116" s="911"/>
      <c r="BJ116" s="911"/>
      <c r="BK116" s="911"/>
      <c r="BL116" s="911"/>
      <c r="BM116" s="911"/>
      <c r="BN116" s="911"/>
      <c r="BO116" s="911"/>
      <c r="BP116" s="912"/>
      <c r="BQ116" s="860" t="s">
        <v>446</v>
      </c>
      <c r="BR116" s="861"/>
      <c r="BS116" s="861"/>
      <c r="BT116" s="861"/>
      <c r="BU116" s="861"/>
      <c r="BV116" s="861" t="s">
        <v>146</v>
      </c>
      <c r="BW116" s="861"/>
      <c r="BX116" s="861"/>
      <c r="BY116" s="861"/>
      <c r="BZ116" s="861"/>
      <c r="CA116" s="861" t="s">
        <v>146</v>
      </c>
      <c r="CB116" s="861"/>
      <c r="CC116" s="861"/>
      <c r="CD116" s="861"/>
      <c r="CE116" s="861"/>
      <c r="CF116" s="922" t="s">
        <v>146</v>
      </c>
      <c r="CG116" s="923"/>
      <c r="CH116" s="923"/>
      <c r="CI116" s="923"/>
      <c r="CJ116" s="923"/>
      <c r="CK116" s="978"/>
      <c r="CL116" s="865"/>
      <c r="CM116" s="868" t="s">
        <v>468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146</v>
      </c>
      <c r="DH116" s="824"/>
      <c r="DI116" s="824"/>
      <c r="DJ116" s="824"/>
      <c r="DK116" s="825"/>
      <c r="DL116" s="826" t="s">
        <v>440</v>
      </c>
      <c r="DM116" s="824"/>
      <c r="DN116" s="824"/>
      <c r="DO116" s="824"/>
      <c r="DP116" s="825"/>
      <c r="DQ116" s="826" t="s">
        <v>451</v>
      </c>
      <c r="DR116" s="824"/>
      <c r="DS116" s="824"/>
      <c r="DT116" s="824"/>
      <c r="DU116" s="825"/>
      <c r="DV116" s="871" t="s">
        <v>440</v>
      </c>
      <c r="DW116" s="872"/>
      <c r="DX116" s="872"/>
      <c r="DY116" s="872"/>
      <c r="DZ116" s="873"/>
    </row>
    <row r="117" spans="1:130" s="247" customFormat="1" ht="26.25" customHeight="1">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469</v>
      </c>
      <c r="Z117" s="950"/>
      <c r="AA117" s="955">
        <v>825869</v>
      </c>
      <c r="AB117" s="956"/>
      <c r="AC117" s="956"/>
      <c r="AD117" s="956"/>
      <c r="AE117" s="957"/>
      <c r="AF117" s="958">
        <v>788176</v>
      </c>
      <c r="AG117" s="956"/>
      <c r="AH117" s="956"/>
      <c r="AI117" s="956"/>
      <c r="AJ117" s="957"/>
      <c r="AK117" s="958">
        <v>776630</v>
      </c>
      <c r="AL117" s="956"/>
      <c r="AM117" s="956"/>
      <c r="AN117" s="956"/>
      <c r="AO117" s="957"/>
      <c r="AP117" s="959"/>
      <c r="AQ117" s="960"/>
      <c r="AR117" s="960"/>
      <c r="AS117" s="960"/>
      <c r="AT117" s="961"/>
      <c r="AU117" s="983"/>
      <c r="AV117" s="984"/>
      <c r="AW117" s="984"/>
      <c r="AX117" s="984"/>
      <c r="AY117" s="984"/>
      <c r="AZ117" s="910" t="s">
        <v>470</v>
      </c>
      <c r="BA117" s="911"/>
      <c r="BB117" s="911"/>
      <c r="BC117" s="911"/>
      <c r="BD117" s="911"/>
      <c r="BE117" s="911"/>
      <c r="BF117" s="911"/>
      <c r="BG117" s="911"/>
      <c r="BH117" s="911"/>
      <c r="BI117" s="911"/>
      <c r="BJ117" s="911"/>
      <c r="BK117" s="911"/>
      <c r="BL117" s="911"/>
      <c r="BM117" s="911"/>
      <c r="BN117" s="911"/>
      <c r="BO117" s="911"/>
      <c r="BP117" s="912"/>
      <c r="BQ117" s="860" t="s">
        <v>466</v>
      </c>
      <c r="BR117" s="861"/>
      <c r="BS117" s="861"/>
      <c r="BT117" s="861"/>
      <c r="BU117" s="861"/>
      <c r="BV117" s="861" t="s">
        <v>451</v>
      </c>
      <c r="BW117" s="861"/>
      <c r="BX117" s="861"/>
      <c r="BY117" s="861"/>
      <c r="BZ117" s="861"/>
      <c r="CA117" s="861" t="s">
        <v>451</v>
      </c>
      <c r="CB117" s="861"/>
      <c r="CC117" s="861"/>
      <c r="CD117" s="861"/>
      <c r="CE117" s="861"/>
      <c r="CF117" s="922" t="s">
        <v>415</v>
      </c>
      <c r="CG117" s="923"/>
      <c r="CH117" s="923"/>
      <c r="CI117" s="923"/>
      <c r="CJ117" s="923"/>
      <c r="CK117" s="978"/>
      <c r="CL117" s="865"/>
      <c r="CM117" s="868" t="s">
        <v>471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452</v>
      </c>
      <c r="DH117" s="824"/>
      <c r="DI117" s="824"/>
      <c r="DJ117" s="824"/>
      <c r="DK117" s="825"/>
      <c r="DL117" s="826" t="s">
        <v>452</v>
      </c>
      <c r="DM117" s="824"/>
      <c r="DN117" s="824"/>
      <c r="DO117" s="824"/>
      <c r="DP117" s="825"/>
      <c r="DQ117" s="826" t="s">
        <v>452</v>
      </c>
      <c r="DR117" s="824"/>
      <c r="DS117" s="824"/>
      <c r="DT117" s="824"/>
      <c r="DU117" s="825"/>
      <c r="DV117" s="871" t="s">
        <v>451</v>
      </c>
      <c r="DW117" s="872"/>
      <c r="DX117" s="872"/>
      <c r="DY117" s="872"/>
      <c r="DZ117" s="873"/>
    </row>
    <row r="118" spans="1:130" s="247" customFormat="1" ht="26.25" customHeight="1">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307</v>
      </c>
      <c r="AG118" s="949"/>
      <c r="AH118" s="949"/>
      <c r="AI118" s="949"/>
      <c r="AJ118" s="950"/>
      <c r="AK118" s="951" t="s">
        <v>306</v>
      </c>
      <c r="AL118" s="949"/>
      <c r="AM118" s="949"/>
      <c r="AN118" s="949"/>
      <c r="AO118" s="950"/>
      <c r="AP118" s="952" t="s">
        <v>434</v>
      </c>
      <c r="AQ118" s="953"/>
      <c r="AR118" s="953"/>
      <c r="AS118" s="953"/>
      <c r="AT118" s="954"/>
      <c r="AU118" s="983"/>
      <c r="AV118" s="984"/>
      <c r="AW118" s="984"/>
      <c r="AX118" s="984"/>
      <c r="AY118" s="984"/>
      <c r="AZ118" s="926" t="s">
        <v>472</v>
      </c>
      <c r="BA118" s="927"/>
      <c r="BB118" s="927"/>
      <c r="BC118" s="927"/>
      <c r="BD118" s="927"/>
      <c r="BE118" s="927"/>
      <c r="BF118" s="927"/>
      <c r="BG118" s="927"/>
      <c r="BH118" s="927"/>
      <c r="BI118" s="927"/>
      <c r="BJ118" s="927"/>
      <c r="BK118" s="927"/>
      <c r="BL118" s="927"/>
      <c r="BM118" s="927"/>
      <c r="BN118" s="927"/>
      <c r="BO118" s="927"/>
      <c r="BP118" s="928"/>
      <c r="BQ118" s="929" t="s">
        <v>455</v>
      </c>
      <c r="BR118" s="892"/>
      <c r="BS118" s="892"/>
      <c r="BT118" s="892"/>
      <c r="BU118" s="892"/>
      <c r="BV118" s="892" t="s">
        <v>455</v>
      </c>
      <c r="BW118" s="892"/>
      <c r="BX118" s="892"/>
      <c r="BY118" s="892"/>
      <c r="BZ118" s="892"/>
      <c r="CA118" s="892" t="s">
        <v>451</v>
      </c>
      <c r="CB118" s="892"/>
      <c r="CC118" s="892"/>
      <c r="CD118" s="892"/>
      <c r="CE118" s="892"/>
      <c r="CF118" s="922" t="s">
        <v>441</v>
      </c>
      <c r="CG118" s="923"/>
      <c r="CH118" s="923"/>
      <c r="CI118" s="923"/>
      <c r="CJ118" s="923"/>
      <c r="CK118" s="978"/>
      <c r="CL118" s="865"/>
      <c r="CM118" s="868" t="s">
        <v>473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146</v>
      </c>
      <c r="DH118" s="824"/>
      <c r="DI118" s="824"/>
      <c r="DJ118" s="824"/>
      <c r="DK118" s="825"/>
      <c r="DL118" s="826" t="s">
        <v>440</v>
      </c>
      <c r="DM118" s="824"/>
      <c r="DN118" s="824"/>
      <c r="DO118" s="824"/>
      <c r="DP118" s="825"/>
      <c r="DQ118" s="826" t="s">
        <v>451</v>
      </c>
      <c r="DR118" s="824"/>
      <c r="DS118" s="824"/>
      <c r="DT118" s="824"/>
      <c r="DU118" s="825"/>
      <c r="DV118" s="871" t="s">
        <v>440</v>
      </c>
      <c r="DW118" s="872"/>
      <c r="DX118" s="872"/>
      <c r="DY118" s="872"/>
      <c r="DZ118" s="873"/>
    </row>
    <row r="119" spans="1:130" s="247" customFormat="1" ht="26.25" customHeight="1">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443</v>
      </c>
      <c r="AB119" s="942"/>
      <c r="AC119" s="942"/>
      <c r="AD119" s="942"/>
      <c r="AE119" s="943"/>
      <c r="AF119" s="944" t="s">
        <v>415</v>
      </c>
      <c r="AG119" s="942"/>
      <c r="AH119" s="942"/>
      <c r="AI119" s="942"/>
      <c r="AJ119" s="943"/>
      <c r="AK119" s="944" t="s">
        <v>451</v>
      </c>
      <c r="AL119" s="942"/>
      <c r="AM119" s="942"/>
      <c r="AN119" s="942"/>
      <c r="AO119" s="943"/>
      <c r="AP119" s="945" t="s">
        <v>146</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474</v>
      </c>
      <c r="BP119" s="925"/>
      <c r="BQ119" s="929">
        <v>7342054</v>
      </c>
      <c r="BR119" s="892"/>
      <c r="BS119" s="892"/>
      <c r="BT119" s="892"/>
      <c r="BU119" s="892"/>
      <c r="BV119" s="892">
        <v>7537218</v>
      </c>
      <c r="BW119" s="892"/>
      <c r="BX119" s="892"/>
      <c r="BY119" s="892"/>
      <c r="BZ119" s="892"/>
      <c r="CA119" s="892">
        <v>7760110</v>
      </c>
      <c r="CB119" s="892"/>
      <c r="CC119" s="892"/>
      <c r="CD119" s="892"/>
      <c r="CE119" s="892"/>
      <c r="CF119" s="790"/>
      <c r="CG119" s="791"/>
      <c r="CH119" s="791"/>
      <c r="CI119" s="791"/>
      <c r="CJ119" s="881"/>
      <c r="CK119" s="979"/>
      <c r="CL119" s="867"/>
      <c r="CM119" s="885" t="s">
        <v>475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440</v>
      </c>
      <c r="DH119" s="807"/>
      <c r="DI119" s="807"/>
      <c r="DJ119" s="807"/>
      <c r="DK119" s="808"/>
      <c r="DL119" s="809" t="s">
        <v>440</v>
      </c>
      <c r="DM119" s="807"/>
      <c r="DN119" s="807"/>
      <c r="DO119" s="807"/>
      <c r="DP119" s="808"/>
      <c r="DQ119" s="809" t="s">
        <v>451</v>
      </c>
      <c r="DR119" s="807"/>
      <c r="DS119" s="807"/>
      <c r="DT119" s="807"/>
      <c r="DU119" s="808"/>
      <c r="DV119" s="895" t="s">
        <v>441</v>
      </c>
      <c r="DW119" s="896"/>
      <c r="DX119" s="896"/>
      <c r="DY119" s="896"/>
      <c r="DZ119" s="897"/>
    </row>
    <row r="120" spans="1:130" s="247" customFormat="1" ht="26.25" customHeight="1">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440</v>
      </c>
      <c r="AB120" s="824"/>
      <c r="AC120" s="824"/>
      <c r="AD120" s="824"/>
      <c r="AE120" s="825"/>
      <c r="AF120" s="826" t="s">
        <v>466</v>
      </c>
      <c r="AG120" s="824"/>
      <c r="AH120" s="824"/>
      <c r="AI120" s="824"/>
      <c r="AJ120" s="825"/>
      <c r="AK120" s="826" t="s">
        <v>466</v>
      </c>
      <c r="AL120" s="824"/>
      <c r="AM120" s="824"/>
      <c r="AN120" s="824"/>
      <c r="AO120" s="825"/>
      <c r="AP120" s="871" t="s">
        <v>466</v>
      </c>
      <c r="AQ120" s="872"/>
      <c r="AR120" s="872"/>
      <c r="AS120" s="872"/>
      <c r="AT120" s="873"/>
      <c r="AU120" s="930" t="s">
        <v>476</v>
      </c>
      <c r="AV120" s="931"/>
      <c r="AW120" s="931"/>
      <c r="AX120" s="931"/>
      <c r="AY120" s="932"/>
      <c r="AZ120" s="907" t="s">
        <v>477</v>
      </c>
      <c r="BA120" s="852"/>
      <c r="BB120" s="852"/>
      <c r="BC120" s="852"/>
      <c r="BD120" s="852"/>
      <c r="BE120" s="852"/>
      <c r="BF120" s="852"/>
      <c r="BG120" s="852"/>
      <c r="BH120" s="852"/>
      <c r="BI120" s="852"/>
      <c r="BJ120" s="852"/>
      <c r="BK120" s="852"/>
      <c r="BL120" s="852"/>
      <c r="BM120" s="852"/>
      <c r="BN120" s="852"/>
      <c r="BO120" s="852"/>
      <c r="BP120" s="853"/>
      <c r="BQ120" s="908">
        <v>3209834</v>
      </c>
      <c r="BR120" s="889"/>
      <c r="BS120" s="889"/>
      <c r="BT120" s="889"/>
      <c r="BU120" s="889"/>
      <c r="BV120" s="889">
        <v>3161021</v>
      </c>
      <c r="BW120" s="889"/>
      <c r="BX120" s="889"/>
      <c r="BY120" s="889"/>
      <c r="BZ120" s="889"/>
      <c r="CA120" s="889">
        <v>3531927</v>
      </c>
      <c r="CB120" s="889"/>
      <c r="CC120" s="889"/>
      <c r="CD120" s="889"/>
      <c r="CE120" s="889"/>
      <c r="CF120" s="913">
        <v>153.5</v>
      </c>
      <c r="CG120" s="914"/>
      <c r="CH120" s="914"/>
      <c r="CI120" s="914"/>
      <c r="CJ120" s="914"/>
      <c r="CK120" s="915" t="s">
        <v>478</v>
      </c>
      <c r="CL120" s="899"/>
      <c r="CM120" s="899"/>
      <c r="CN120" s="899"/>
      <c r="CO120" s="900"/>
      <c r="CP120" s="919" t="s">
        <v>479</v>
      </c>
      <c r="CQ120" s="920"/>
      <c r="CR120" s="920"/>
      <c r="CS120" s="920"/>
      <c r="CT120" s="920"/>
      <c r="CU120" s="920"/>
      <c r="CV120" s="920"/>
      <c r="CW120" s="920"/>
      <c r="CX120" s="920"/>
      <c r="CY120" s="920"/>
      <c r="CZ120" s="920"/>
      <c r="DA120" s="920"/>
      <c r="DB120" s="920"/>
      <c r="DC120" s="920"/>
      <c r="DD120" s="920"/>
      <c r="DE120" s="920"/>
      <c r="DF120" s="921"/>
      <c r="DG120" s="908">
        <v>349083</v>
      </c>
      <c r="DH120" s="889"/>
      <c r="DI120" s="889"/>
      <c r="DJ120" s="889"/>
      <c r="DK120" s="889"/>
      <c r="DL120" s="889">
        <v>412563</v>
      </c>
      <c r="DM120" s="889"/>
      <c r="DN120" s="889"/>
      <c r="DO120" s="889"/>
      <c r="DP120" s="889"/>
      <c r="DQ120" s="889">
        <v>436857</v>
      </c>
      <c r="DR120" s="889"/>
      <c r="DS120" s="889"/>
      <c r="DT120" s="889"/>
      <c r="DU120" s="889"/>
      <c r="DV120" s="890">
        <v>19</v>
      </c>
      <c r="DW120" s="890"/>
      <c r="DX120" s="890"/>
      <c r="DY120" s="890"/>
      <c r="DZ120" s="891"/>
    </row>
    <row r="121" spans="1:130" s="247" customFormat="1" ht="26.25" customHeight="1">
      <c r="A121" s="864"/>
      <c r="B121" s="865"/>
      <c r="C121" s="910" t="s">
        <v>480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455</v>
      </c>
      <c r="AB121" s="824"/>
      <c r="AC121" s="824"/>
      <c r="AD121" s="824"/>
      <c r="AE121" s="825"/>
      <c r="AF121" s="826" t="s">
        <v>441</v>
      </c>
      <c r="AG121" s="824"/>
      <c r="AH121" s="824"/>
      <c r="AI121" s="824"/>
      <c r="AJ121" s="825"/>
      <c r="AK121" s="826" t="s">
        <v>455</v>
      </c>
      <c r="AL121" s="824"/>
      <c r="AM121" s="824"/>
      <c r="AN121" s="824"/>
      <c r="AO121" s="825"/>
      <c r="AP121" s="871" t="s">
        <v>451</v>
      </c>
      <c r="AQ121" s="872"/>
      <c r="AR121" s="872"/>
      <c r="AS121" s="872"/>
      <c r="AT121" s="873"/>
      <c r="AU121" s="933"/>
      <c r="AV121" s="934"/>
      <c r="AW121" s="934"/>
      <c r="AX121" s="934"/>
      <c r="AY121" s="935"/>
      <c r="AZ121" s="859" t="s">
        <v>481</v>
      </c>
      <c r="BA121" s="794"/>
      <c r="BB121" s="794"/>
      <c r="BC121" s="794"/>
      <c r="BD121" s="794"/>
      <c r="BE121" s="794"/>
      <c r="BF121" s="794"/>
      <c r="BG121" s="794"/>
      <c r="BH121" s="794"/>
      <c r="BI121" s="794"/>
      <c r="BJ121" s="794"/>
      <c r="BK121" s="794"/>
      <c r="BL121" s="794"/>
      <c r="BM121" s="794"/>
      <c r="BN121" s="794"/>
      <c r="BO121" s="794"/>
      <c r="BP121" s="795"/>
      <c r="BQ121" s="860" t="s">
        <v>455</v>
      </c>
      <c r="BR121" s="861"/>
      <c r="BS121" s="861"/>
      <c r="BT121" s="861"/>
      <c r="BU121" s="861"/>
      <c r="BV121" s="861" t="s">
        <v>455</v>
      </c>
      <c r="BW121" s="861"/>
      <c r="BX121" s="861"/>
      <c r="BY121" s="861"/>
      <c r="BZ121" s="861"/>
      <c r="CA121" s="861" t="s">
        <v>466</v>
      </c>
      <c r="CB121" s="861"/>
      <c r="CC121" s="861"/>
      <c r="CD121" s="861"/>
      <c r="CE121" s="861"/>
      <c r="CF121" s="922" t="s">
        <v>441</v>
      </c>
      <c r="CG121" s="923"/>
      <c r="CH121" s="923"/>
      <c r="CI121" s="923"/>
      <c r="CJ121" s="923"/>
      <c r="CK121" s="916"/>
      <c r="CL121" s="902"/>
      <c r="CM121" s="902"/>
      <c r="CN121" s="902"/>
      <c r="CO121" s="903"/>
      <c r="CP121" s="882" t="s">
        <v>482</v>
      </c>
      <c r="CQ121" s="883"/>
      <c r="CR121" s="883"/>
      <c r="CS121" s="883"/>
      <c r="CT121" s="883"/>
      <c r="CU121" s="883"/>
      <c r="CV121" s="883"/>
      <c r="CW121" s="883"/>
      <c r="CX121" s="883"/>
      <c r="CY121" s="883"/>
      <c r="CZ121" s="883"/>
      <c r="DA121" s="883"/>
      <c r="DB121" s="883"/>
      <c r="DC121" s="883"/>
      <c r="DD121" s="883"/>
      <c r="DE121" s="883"/>
      <c r="DF121" s="884"/>
      <c r="DG121" s="860">
        <v>143665</v>
      </c>
      <c r="DH121" s="861"/>
      <c r="DI121" s="861"/>
      <c r="DJ121" s="861"/>
      <c r="DK121" s="861"/>
      <c r="DL121" s="861">
        <v>125790</v>
      </c>
      <c r="DM121" s="861"/>
      <c r="DN121" s="861"/>
      <c r="DO121" s="861"/>
      <c r="DP121" s="861"/>
      <c r="DQ121" s="861">
        <v>107649</v>
      </c>
      <c r="DR121" s="861"/>
      <c r="DS121" s="861"/>
      <c r="DT121" s="861"/>
      <c r="DU121" s="861"/>
      <c r="DV121" s="838">
        <v>4.7</v>
      </c>
      <c r="DW121" s="838"/>
      <c r="DX121" s="838"/>
      <c r="DY121" s="838"/>
      <c r="DZ121" s="839"/>
    </row>
    <row r="122" spans="1:130" s="247" customFormat="1" ht="26.25" customHeight="1">
      <c r="A122" s="864"/>
      <c r="B122" s="865"/>
      <c r="C122" s="868" t="s">
        <v>461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451</v>
      </c>
      <c r="AB122" s="824"/>
      <c r="AC122" s="824"/>
      <c r="AD122" s="824"/>
      <c r="AE122" s="825"/>
      <c r="AF122" s="826" t="s">
        <v>455</v>
      </c>
      <c r="AG122" s="824"/>
      <c r="AH122" s="824"/>
      <c r="AI122" s="824"/>
      <c r="AJ122" s="825"/>
      <c r="AK122" s="826" t="s">
        <v>455</v>
      </c>
      <c r="AL122" s="824"/>
      <c r="AM122" s="824"/>
      <c r="AN122" s="824"/>
      <c r="AO122" s="825"/>
      <c r="AP122" s="871" t="s">
        <v>441</v>
      </c>
      <c r="AQ122" s="872"/>
      <c r="AR122" s="872"/>
      <c r="AS122" s="872"/>
      <c r="AT122" s="873"/>
      <c r="AU122" s="933"/>
      <c r="AV122" s="934"/>
      <c r="AW122" s="934"/>
      <c r="AX122" s="934"/>
      <c r="AY122" s="935"/>
      <c r="AZ122" s="926" t="s">
        <v>483</v>
      </c>
      <c r="BA122" s="927"/>
      <c r="BB122" s="927"/>
      <c r="BC122" s="927"/>
      <c r="BD122" s="927"/>
      <c r="BE122" s="927"/>
      <c r="BF122" s="927"/>
      <c r="BG122" s="927"/>
      <c r="BH122" s="927"/>
      <c r="BI122" s="927"/>
      <c r="BJ122" s="927"/>
      <c r="BK122" s="927"/>
      <c r="BL122" s="927"/>
      <c r="BM122" s="927"/>
      <c r="BN122" s="927"/>
      <c r="BO122" s="927"/>
      <c r="BP122" s="928"/>
      <c r="BQ122" s="929">
        <v>4514518</v>
      </c>
      <c r="BR122" s="892"/>
      <c r="BS122" s="892"/>
      <c r="BT122" s="892"/>
      <c r="BU122" s="892"/>
      <c r="BV122" s="892">
        <v>4736216</v>
      </c>
      <c r="BW122" s="892"/>
      <c r="BX122" s="892"/>
      <c r="BY122" s="892"/>
      <c r="BZ122" s="892"/>
      <c r="CA122" s="892">
        <v>4677089</v>
      </c>
      <c r="CB122" s="892"/>
      <c r="CC122" s="892"/>
      <c r="CD122" s="892"/>
      <c r="CE122" s="892"/>
      <c r="CF122" s="893">
        <v>203.2</v>
      </c>
      <c r="CG122" s="894"/>
      <c r="CH122" s="894"/>
      <c r="CI122" s="894"/>
      <c r="CJ122" s="894"/>
      <c r="CK122" s="916"/>
      <c r="CL122" s="902"/>
      <c r="CM122" s="902"/>
      <c r="CN122" s="902"/>
      <c r="CO122" s="903"/>
      <c r="CP122" s="882" t="s">
        <v>484</v>
      </c>
      <c r="CQ122" s="883"/>
      <c r="CR122" s="883"/>
      <c r="CS122" s="883"/>
      <c r="CT122" s="883"/>
      <c r="CU122" s="883"/>
      <c r="CV122" s="883"/>
      <c r="CW122" s="883"/>
      <c r="CX122" s="883"/>
      <c r="CY122" s="883"/>
      <c r="CZ122" s="883"/>
      <c r="DA122" s="883"/>
      <c r="DB122" s="883"/>
      <c r="DC122" s="883"/>
      <c r="DD122" s="883"/>
      <c r="DE122" s="883"/>
      <c r="DF122" s="884"/>
      <c r="DG122" s="860" t="s">
        <v>466</v>
      </c>
      <c r="DH122" s="861"/>
      <c r="DI122" s="861"/>
      <c r="DJ122" s="861"/>
      <c r="DK122" s="861"/>
      <c r="DL122" s="861" t="s">
        <v>441</v>
      </c>
      <c r="DM122" s="861"/>
      <c r="DN122" s="861"/>
      <c r="DO122" s="861"/>
      <c r="DP122" s="861"/>
      <c r="DQ122" s="861" t="s">
        <v>455</v>
      </c>
      <c r="DR122" s="861"/>
      <c r="DS122" s="861"/>
      <c r="DT122" s="861"/>
      <c r="DU122" s="861"/>
      <c r="DV122" s="838" t="s">
        <v>448</v>
      </c>
      <c r="DW122" s="838"/>
      <c r="DX122" s="838"/>
      <c r="DY122" s="838"/>
      <c r="DZ122" s="839"/>
    </row>
    <row r="123" spans="1:130" s="247" customFormat="1" ht="26.25" customHeight="1">
      <c r="A123" s="864"/>
      <c r="B123" s="865"/>
      <c r="C123" s="868" t="s">
        <v>468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415</v>
      </c>
      <c r="AB123" s="824"/>
      <c r="AC123" s="824"/>
      <c r="AD123" s="824"/>
      <c r="AE123" s="825"/>
      <c r="AF123" s="826" t="s">
        <v>455</v>
      </c>
      <c r="AG123" s="824"/>
      <c r="AH123" s="824"/>
      <c r="AI123" s="824"/>
      <c r="AJ123" s="825"/>
      <c r="AK123" s="826" t="s">
        <v>440</v>
      </c>
      <c r="AL123" s="824"/>
      <c r="AM123" s="824"/>
      <c r="AN123" s="824"/>
      <c r="AO123" s="825"/>
      <c r="AP123" s="871" t="s">
        <v>455</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485</v>
      </c>
      <c r="BP123" s="925"/>
      <c r="BQ123" s="879">
        <v>7724352</v>
      </c>
      <c r="BR123" s="880"/>
      <c r="BS123" s="880"/>
      <c r="BT123" s="880"/>
      <c r="BU123" s="880"/>
      <c r="BV123" s="880">
        <v>7897237</v>
      </c>
      <c r="BW123" s="880"/>
      <c r="BX123" s="880"/>
      <c r="BY123" s="880"/>
      <c r="BZ123" s="880"/>
      <c r="CA123" s="880">
        <v>8209016</v>
      </c>
      <c r="CB123" s="880"/>
      <c r="CC123" s="880"/>
      <c r="CD123" s="880"/>
      <c r="CE123" s="880"/>
      <c r="CF123" s="790"/>
      <c r="CG123" s="791"/>
      <c r="CH123" s="791"/>
      <c r="CI123" s="791"/>
      <c r="CJ123" s="881"/>
      <c r="CK123" s="916"/>
      <c r="CL123" s="902"/>
      <c r="CM123" s="902"/>
      <c r="CN123" s="902"/>
      <c r="CO123" s="903"/>
      <c r="CP123" s="882" t="s">
        <v>486</v>
      </c>
      <c r="CQ123" s="883"/>
      <c r="CR123" s="883"/>
      <c r="CS123" s="883"/>
      <c r="CT123" s="883"/>
      <c r="CU123" s="883"/>
      <c r="CV123" s="883"/>
      <c r="CW123" s="883"/>
      <c r="CX123" s="883"/>
      <c r="CY123" s="883"/>
      <c r="CZ123" s="883"/>
      <c r="DA123" s="883"/>
      <c r="DB123" s="883"/>
      <c r="DC123" s="883"/>
      <c r="DD123" s="883"/>
      <c r="DE123" s="883"/>
      <c r="DF123" s="884"/>
      <c r="DG123" s="823" t="s">
        <v>440</v>
      </c>
      <c r="DH123" s="824"/>
      <c r="DI123" s="824"/>
      <c r="DJ123" s="824"/>
      <c r="DK123" s="825"/>
      <c r="DL123" s="826" t="s">
        <v>440</v>
      </c>
      <c r="DM123" s="824"/>
      <c r="DN123" s="824"/>
      <c r="DO123" s="824"/>
      <c r="DP123" s="825"/>
      <c r="DQ123" s="826" t="s">
        <v>466</v>
      </c>
      <c r="DR123" s="824"/>
      <c r="DS123" s="824"/>
      <c r="DT123" s="824"/>
      <c r="DU123" s="825"/>
      <c r="DV123" s="871" t="s">
        <v>440</v>
      </c>
      <c r="DW123" s="872"/>
      <c r="DX123" s="872"/>
      <c r="DY123" s="872"/>
      <c r="DZ123" s="873"/>
    </row>
    <row r="124" spans="1:130" s="247" customFormat="1" ht="26.25" customHeight="1" thickBot="1">
      <c r="A124" s="864"/>
      <c r="B124" s="865"/>
      <c r="C124" s="868" t="s">
        <v>471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443</v>
      </c>
      <c r="AB124" s="824"/>
      <c r="AC124" s="824"/>
      <c r="AD124" s="824"/>
      <c r="AE124" s="825"/>
      <c r="AF124" s="826" t="s">
        <v>415</v>
      </c>
      <c r="AG124" s="824"/>
      <c r="AH124" s="824"/>
      <c r="AI124" s="824"/>
      <c r="AJ124" s="825"/>
      <c r="AK124" s="826" t="s">
        <v>455</v>
      </c>
      <c r="AL124" s="824"/>
      <c r="AM124" s="824"/>
      <c r="AN124" s="824"/>
      <c r="AO124" s="825"/>
      <c r="AP124" s="871" t="s">
        <v>466</v>
      </c>
      <c r="AQ124" s="872"/>
      <c r="AR124" s="872"/>
      <c r="AS124" s="872"/>
      <c r="AT124" s="873"/>
      <c r="AU124" s="874" t="s">
        <v>487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440</v>
      </c>
      <c r="BR124" s="878"/>
      <c r="BS124" s="878"/>
      <c r="BT124" s="878"/>
      <c r="BU124" s="878"/>
      <c r="BV124" s="878" t="s">
        <v>455</v>
      </c>
      <c r="BW124" s="878"/>
      <c r="BX124" s="878"/>
      <c r="BY124" s="878"/>
      <c r="BZ124" s="878"/>
      <c r="CA124" s="878" t="s">
        <v>440</v>
      </c>
      <c r="CB124" s="878"/>
      <c r="CC124" s="878"/>
      <c r="CD124" s="878"/>
      <c r="CE124" s="878"/>
      <c r="CF124" s="768"/>
      <c r="CG124" s="769"/>
      <c r="CH124" s="769"/>
      <c r="CI124" s="769"/>
      <c r="CJ124" s="909"/>
      <c r="CK124" s="917"/>
      <c r="CL124" s="917"/>
      <c r="CM124" s="917"/>
      <c r="CN124" s="917"/>
      <c r="CO124" s="918"/>
      <c r="CP124" s="882" t="s">
        <v>488</v>
      </c>
      <c r="CQ124" s="883"/>
      <c r="CR124" s="883"/>
      <c r="CS124" s="883"/>
      <c r="CT124" s="883"/>
      <c r="CU124" s="883"/>
      <c r="CV124" s="883"/>
      <c r="CW124" s="883"/>
      <c r="CX124" s="883"/>
      <c r="CY124" s="883"/>
      <c r="CZ124" s="883"/>
      <c r="DA124" s="883"/>
      <c r="DB124" s="883"/>
      <c r="DC124" s="883"/>
      <c r="DD124" s="883"/>
      <c r="DE124" s="883"/>
      <c r="DF124" s="884"/>
      <c r="DG124" s="806" t="s">
        <v>415</v>
      </c>
      <c r="DH124" s="807"/>
      <c r="DI124" s="807"/>
      <c r="DJ124" s="807"/>
      <c r="DK124" s="808"/>
      <c r="DL124" s="809" t="s">
        <v>415</v>
      </c>
      <c r="DM124" s="807"/>
      <c r="DN124" s="807"/>
      <c r="DO124" s="807"/>
      <c r="DP124" s="808"/>
      <c r="DQ124" s="809" t="s">
        <v>415</v>
      </c>
      <c r="DR124" s="807"/>
      <c r="DS124" s="807"/>
      <c r="DT124" s="807"/>
      <c r="DU124" s="808"/>
      <c r="DV124" s="895" t="s">
        <v>443</v>
      </c>
      <c r="DW124" s="896"/>
      <c r="DX124" s="896"/>
      <c r="DY124" s="896"/>
      <c r="DZ124" s="897"/>
    </row>
    <row r="125" spans="1:130" s="247" customFormat="1" ht="26.25" customHeight="1">
      <c r="A125" s="864"/>
      <c r="B125" s="865"/>
      <c r="C125" s="868" t="s">
        <v>473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448</v>
      </c>
      <c r="AB125" s="824"/>
      <c r="AC125" s="824"/>
      <c r="AD125" s="824"/>
      <c r="AE125" s="825"/>
      <c r="AF125" s="826" t="s">
        <v>440</v>
      </c>
      <c r="AG125" s="824"/>
      <c r="AH125" s="824"/>
      <c r="AI125" s="824"/>
      <c r="AJ125" s="825"/>
      <c r="AK125" s="826" t="s">
        <v>440</v>
      </c>
      <c r="AL125" s="824"/>
      <c r="AM125" s="824"/>
      <c r="AN125" s="824"/>
      <c r="AO125" s="825"/>
      <c r="AP125" s="871" t="s">
        <v>440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489</v>
      </c>
      <c r="CL125" s="899"/>
      <c r="CM125" s="899"/>
      <c r="CN125" s="899"/>
      <c r="CO125" s="900"/>
      <c r="CP125" s="907" t="s">
        <v>490</v>
      </c>
      <c r="CQ125" s="852"/>
      <c r="CR125" s="852"/>
      <c r="CS125" s="852"/>
      <c r="CT125" s="852"/>
      <c r="CU125" s="852"/>
      <c r="CV125" s="852"/>
      <c r="CW125" s="852"/>
      <c r="CX125" s="852"/>
      <c r="CY125" s="852"/>
      <c r="CZ125" s="852"/>
      <c r="DA125" s="852"/>
      <c r="DB125" s="852"/>
      <c r="DC125" s="852"/>
      <c r="DD125" s="852"/>
      <c r="DE125" s="852"/>
      <c r="DF125" s="853"/>
      <c r="DG125" s="908" t="s">
        <v>448</v>
      </c>
      <c r="DH125" s="889"/>
      <c r="DI125" s="889"/>
      <c r="DJ125" s="889"/>
      <c r="DK125" s="889"/>
      <c r="DL125" s="889" t="s">
        <v>448</v>
      </c>
      <c r="DM125" s="889"/>
      <c r="DN125" s="889"/>
      <c r="DO125" s="889"/>
      <c r="DP125" s="889"/>
      <c r="DQ125" s="889" t="s">
        <v>448</v>
      </c>
      <c r="DR125" s="889"/>
      <c r="DS125" s="889"/>
      <c r="DT125" s="889"/>
      <c r="DU125" s="889"/>
      <c r="DV125" s="890" t="s">
        <v>443</v>
      </c>
      <c r="DW125" s="890"/>
      <c r="DX125" s="890"/>
      <c r="DY125" s="890"/>
      <c r="DZ125" s="891"/>
    </row>
    <row r="126" spans="1:130" s="247" customFormat="1" ht="26.25" customHeight="1" thickBot="1">
      <c r="A126" s="864"/>
      <c r="B126" s="865"/>
      <c r="C126" s="868" t="s">
        <v>475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448</v>
      </c>
      <c r="AB126" s="824"/>
      <c r="AC126" s="824"/>
      <c r="AD126" s="824"/>
      <c r="AE126" s="825"/>
      <c r="AF126" s="826" t="s">
        <v>443</v>
      </c>
      <c r="AG126" s="824"/>
      <c r="AH126" s="824"/>
      <c r="AI126" s="824"/>
      <c r="AJ126" s="825"/>
      <c r="AK126" s="826" t="s">
        <v>448</v>
      </c>
      <c r="AL126" s="824"/>
      <c r="AM126" s="824"/>
      <c r="AN126" s="824"/>
      <c r="AO126" s="825"/>
      <c r="AP126" s="871" t="s">
        <v>448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491</v>
      </c>
      <c r="CQ126" s="794"/>
      <c r="CR126" s="794"/>
      <c r="CS126" s="794"/>
      <c r="CT126" s="794"/>
      <c r="CU126" s="794"/>
      <c r="CV126" s="794"/>
      <c r="CW126" s="794"/>
      <c r="CX126" s="794"/>
      <c r="CY126" s="794"/>
      <c r="CZ126" s="794"/>
      <c r="DA126" s="794"/>
      <c r="DB126" s="794"/>
      <c r="DC126" s="794"/>
      <c r="DD126" s="794"/>
      <c r="DE126" s="794"/>
      <c r="DF126" s="795"/>
      <c r="DG126" s="860" t="s">
        <v>440</v>
      </c>
      <c r="DH126" s="861"/>
      <c r="DI126" s="861"/>
      <c r="DJ126" s="861"/>
      <c r="DK126" s="861"/>
      <c r="DL126" s="861" t="s">
        <v>415</v>
      </c>
      <c r="DM126" s="861"/>
      <c r="DN126" s="861"/>
      <c r="DO126" s="861"/>
      <c r="DP126" s="861"/>
      <c r="DQ126" s="861" t="s">
        <v>443</v>
      </c>
      <c r="DR126" s="861"/>
      <c r="DS126" s="861"/>
      <c r="DT126" s="861"/>
      <c r="DU126" s="861"/>
      <c r="DV126" s="838" t="s">
        <v>443</v>
      </c>
      <c r="DW126" s="838"/>
      <c r="DX126" s="838"/>
      <c r="DY126" s="838"/>
      <c r="DZ126" s="839"/>
    </row>
    <row r="127" spans="1:130" s="247" customFormat="1" ht="26.25" customHeight="1">
      <c r="A127" s="866"/>
      <c r="B127" s="867"/>
      <c r="C127" s="885" t="s">
        <v>492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440</v>
      </c>
      <c r="AB127" s="824"/>
      <c r="AC127" s="824"/>
      <c r="AD127" s="824"/>
      <c r="AE127" s="825"/>
      <c r="AF127" s="826" t="s">
        <v>415</v>
      </c>
      <c r="AG127" s="824"/>
      <c r="AH127" s="824"/>
      <c r="AI127" s="824"/>
      <c r="AJ127" s="825"/>
      <c r="AK127" s="826" t="s">
        <v>443</v>
      </c>
      <c r="AL127" s="824"/>
      <c r="AM127" s="824"/>
      <c r="AN127" s="824"/>
      <c r="AO127" s="825"/>
      <c r="AP127" s="871" t="s">
        <v>415</v>
      </c>
      <c r="AQ127" s="872"/>
      <c r="AR127" s="872"/>
      <c r="AS127" s="872"/>
      <c r="AT127" s="873"/>
      <c r="AU127" s="283"/>
      <c r="AV127" s="283"/>
      <c r="AW127" s="283"/>
      <c r="AX127" s="888" t="s">
        <v>493</v>
      </c>
      <c r="AY127" s="856"/>
      <c r="AZ127" s="856"/>
      <c r="BA127" s="856"/>
      <c r="BB127" s="856"/>
      <c r="BC127" s="856"/>
      <c r="BD127" s="856"/>
      <c r="BE127" s="857"/>
      <c r="BF127" s="855" t="s">
        <v>494</v>
      </c>
      <c r="BG127" s="856"/>
      <c r="BH127" s="856"/>
      <c r="BI127" s="856"/>
      <c r="BJ127" s="856"/>
      <c r="BK127" s="856"/>
      <c r="BL127" s="857"/>
      <c r="BM127" s="855" t="s">
        <v>495</v>
      </c>
      <c r="BN127" s="856"/>
      <c r="BO127" s="856"/>
      <c r="BP127" s="856"/>
      <c r="BQ127" s="856"/>
      <c r="BR127" s="856"/>
      <c r="BS127" s="857"/>
      <c r="BT127" s="855" t="s">
        <v>496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497</v>
      </c>
      <c r="CQ127" s="794"/>
      <c r="CR127" s="794"/>
      <c r="CS127" s="794"/>
      <c r="CT127" s="794"/>
      <c r="CU127" s="794"/>
      <c r="CV127" s="794"/>
      <c r="CW127" s="794"/>
      <c r="CX127" s="794"/>
      <c r="CY127" s="794"/>
      <c r="CZ127" s="794"/>
      <c r="DA127" s="794"/>
      <c r="DB127" s="794"/>
      <c r="DC127" s="794"/>
      <c r="DD127" s="794"/>
      <c r="DE127" s="794"/>
      <c r="DF127" s="795"/>
      <c r="DG127" s="860" t="s">
        <v>440</v>
      </c>
      <c r="DH127" s="861"/>
      <c r="DI127" s="861"/>
      <c r="DJ127" s="861"/>
      <c r="DK127" s="861"/>
      <c r="DL127" s="861" t="s">
        <v>440</v>
      </c>
      <c r="DM127" s="861"/>
      <c r="DN127" s="861"/>
      <c r="DO127" s="861"/>
      <c r="DP127" s="861"/>
      <c r="DQ127" s="861" t="s">
        <v>448</v>
      </c>
      <c r="DR127" s="861"/>
      <c r="DS127" s="861"/>
      <c r="DT127" s="861"/>
      <c r="DU127" s="861"/>
      <c r="DV127" s="838" t="s">
        <v>440</v>
      </c>
      <c r="DW127" s="838"/>
      <c r="DX127" s="838"/>
      <c r="DY127" s="838"/>
      <c r="DZ127" s="839"/>
    </row>
    <row r="128" spans="1:130" s="247" customFormat="1" ht="26.25" customHeight="1" thickBot="1">
      <c r="A128" s="840" t="s">
        <v>498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499</v>
      </c>
      <c r="X128" s="842"/>
      <c r="Y128" s="842"/>
      <c r="Z128" s="843"/>
      <c r="AA128" s="844" t="s">
        <v>443</v>
      </c>
      <c r="AB128" s="845"/>
      <c r="AC128" s="845"/>
      <c r="AD128" s="845"/>
      <c r="AE128" s="846"/>
      <c r="AF128" s="847" t="s">
        <v>440</v>
      </c>
      <c r="AG128" s="845"/>
      <c r="AH128" s="845"/>
      <c r="AI128" s="845"/>
      <c r="AJ128" s="846"/>
      <c r="AK128" s="847" t="s">
        <v>415</v>
      </c>
      <c r="AL128" s="845"/>
      <c r="AM128" s="845"/>
      <c r="AN128" s="845"/>
      <c r="AO128" s="846"/>
      <c r="AP128" s="848"/>
      <c r="AQ128" s="849"/>
      <c r="AR128" s="849"/>
      <c r="AS128" s="849"/>
      <c r="AT128" s="850"/>
      <c r="AU128" s="283"/>
      <c r="AV128" s="283"/>
      <c r="AW128" s="283"/>
      <c r="AX128" s="851" t="s">
        <v>500</v>
      </c>
      <c r="AY128" s="852"/>
      <c r="AZ128" s="852"/>
      <c r="BA128" s="852"/>
      <c r="BB128" s="852"/>
      <c r="BC128" s="852"/>
      <c r="BD128" s="852"/>
      <c r="BE128" s="853"/>
      <c r="BF128" s="830" t="s">
        <v>146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501</v>
      </c>
      <c r="CQ128" s="772"/>
      <c r="CR128" s="772"/>
      <c r="CS128" s="772"/>
      <c r="CT128" s="772"/>
      <c r="CU128" s="772"/>
      <c r="CV128" s="772"/>
      <c r="CW128" s="772"/>
      <c r="CX128" s="772"/>
      <c r="CY128" s="772"/>
      <c r="CZ128" s="772"/>
      <c r="DA128" s="772"/>
      <c r="DB128" s="772"/>
      <c r="DC128" s="772"/>
      <c r="DD128" s="772"/>
      <c r="DE128" s="772"/>
      <c r="DF128" s="773"/>
      <c r="DG128" s="834">
        <v>4500</v>
      </c>
      <c r="DH128" s="835"/>
      <c r="DI128" s="835"/>
      <c r="DJ128" s="835"/>
      <c r="DK128" s="835"/>
      <c r="DL128" s="835">
        <v>4500</v>
      </c>
      <c r="DM128" s="835"/>
      <c r="DN128" s="835"/>
      <c r="DO128" s="835"/>
      <c r="DP128" s="835"/>
      <c r="DQ128" s="835">
        <v>4500</v>
      </c>
      <c r="DR128" s="835"/>
      <c r="DS128" s="835"/>
      <c r="DT128" s="835"/>
      <c r="DU128" s="835"/>
      <c r="DV128" s="836">
        <v>0.2</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502</v>
      </c>
      <c r="X129" s="821"/>
      <c r="Y129" s="821"/>
      <c r="Z129" s="822"/>
      <c r="AA129" s="823">
        <v>2868607</v>
      </c>
      <c r="AB129" s="824"/>
      <c r="AC129" s="824"/>
      <c r="AD129" s="824"/>
      <c r="AE129" s="825"/>
      <c r="AF129" s="826">
        <v>2791176</v>
      </c>
      <c r="AG129" s="824"/>
      <c r="AH129" s="824"/>
      <c r="AI129" s="824"/>
      <c r="AJ129" s="825"/>
      <c r="AK129" s="826">
        <v>2815054</v>
      </c>
      <c r="AL129" s="824"/>
      <c r="AM129" s="824"/>
      <c r="AN129" s="824"/>
      <c r="AO129" s="825"/>
      <c r="AP129" s="827"/>
      <c r="AQ129" s="828"/>
      <c r="AR129" s="828"/>
      <c r="AS129" s="828"/>
      <c r="AT129" s="829"/>
      <c r="AU129" s="285"/>
      <c r="AV129" s="285"/>
      <c r="AW129" s="285"/>
      <c r="AX129" s="793" t="s">
        <v>503</v>
      </c>
      <c r="AY129" s="794"/>
      <c r="AZ129" s="794"/>
      <c r="BA129" s="794"/>
      <c r="BB129" s="794"/>
      <c r="BC129" s="794"/>
      <c r="BD129" s="794"/>
      <c r="BE129" s="795"/>
      <c r="BF129" s="813" t="s">
        <v>466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504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505</v>
      </c>
      <c r="X130" s="821"/>
      <c r="Y130" s="821"/>
      <c r="Z130" s="822"/>
      <c r="AA130" s="823">
        <v>530450</v>
      </c>
      <c r="AB130" s="824"/>
      <c r="AC130" s="824"/>
      <c r="AD130" s="824"/>
      <c r="AE130" s="825"/>
      <c r="AF130" s="826">
        <v>515977</v>
      </c>
      <c r="AG130" s="824"/>
      <c r="AH130" s="824"/>
      <c r="AI130" s="824"/>
      <c r="AJ130" s="825"/>
      <c r="AK130" s="826">
        <v>513729</v>
      </c>
      <c r="AL130" s="824"/>
      <c r="AM130" s="824"/>
      <c r="AN130" s="824"/>
      <c r="AO130" s="825"/>
      <c r="AP130" s="827"/>
      <c r="AQ130" s="828"/>
      <c r="AR130" s="828"/>
      <c r="AS130" s="828"/>
      <c r="AT130" s="829"/>
      <c r="AU130" s="285"/>
      <c r="AV130" s="285"/>
      <c r="AW130" s="285"/>
      <c r="AX130" s="793" t="s">
        <v>506</v>
      </c>
      <c r="AY130" s="794"/>
      <c r="AZ130" s="794"/>
      <c r="BA130" s="794"/>
      <c r="BB130" s="794"/>
      <c r="BC130" s="794"/>
      <c r="BD130" s="794"/>
      <c r="BE130" s="795"/>
      <c r="BF130" s="796">
        <v>12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507</v>
      </c>
      <c r="X131" s="804"/>
      <c r="Y131" s="804"/>
      <c r="Z131" s="805"/>
      <c r="AA131" s="806">
        <v>2338157</v>
      </c>
      <c r="AB131" s="807"/>
      <c r="AC131" s="807"/>
      <c r="AD131" s="807"/>
      <c r="AE131" s="808"/>
      <c r="AF131" s="809">
        <v>2275199</v>
      </c>
      <c r="AG131" s="807"/>
      <c r="AH131" s="807"/>
      <c r="AI131" s="807"/>
      <c r="AJ131" s="808"/>
      <c r="AK131" s="809">
        <v>2301325</v>
      </c>
      <c r="AL131" s="807"/>
      <c r="AM131" s="807"/>
      <c r="AN131" s="807"/>
      <c r="AO131" s="808"/>
      <c r="AP131" s="810"/>
      <c r="AQ131" s="811"/>
      <c r="AR131" s="811"/>
      <c r="AS131" s="811"/>
      <c r="AT131" s="812"/>
      <c r="AU131" s="285"/>
      <c r="AV131" s="285"/>
      <c r="AW131" s="285"/>
      <c r="AX131" s="771" t="s">
        <v>508</v>
      </c>
      <c r="AY131" s="772"/>
      <c r="AZ131" s="772"/>
      <c r="BA131" s="772"/>
      <c r="BB131" s="772"/>
      <c r="BC131" s="772"/>
      <c r="BD131" s="772"/>
      <c r="BE131" s="773"/>
      <c r="BF131" s="774" t="s">
        <v>466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510</v>
      </c>
      <c r="W132" s="784"/>
      <c r="X132" s="784"/>
      <c r="Y132" s="784"/>
      <c r="Z132" s="785"/>
      <c r="AA132" s="786">
        <v>12.63469476</v>
      </c>
      <c r="AB132" s="787"/>
      <c r="AC132" s="787"/>
      <c r="AD132" s="787"/>
      <c r="AE132" s="788"/>
      <c r="AF132" s="789">
        <v>11.96374471</v>
      </c>
      <c r="AG132" s="787"/>
      <c r="AH132" s="787"/>
      <c r="AI132" s="787"/>
      <c r="AJ132" s="788"/>
      <c r="AK132" s="789">
        <v>11.4238971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511</v>
      </c>
      <c r="W133" s="763"/>
      <c r="X133" s="763"/>
      <c r="Y133" s="763"/>
      <c r="Z133" s="764"/>
      <c r="AA133" s="765">
        <v>12</v>
      </c>
      <c r="AB133" s="766"/>
      <c r="AC133" s="766"/>
      <c r="AD133" s="766"/>
      <c r="AE133" s="767"/>
      <c r="AF133" s="765">
        <v>12.2</v>
      </c>
      <c r="AG133" s="766"/>
      <c r="AH133" s="766"/>
      <c r="AI133" s="766"/>
      <c r="AJ133" s="767"/>
      <c r="AK133" s="765">
        <v>12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RpVzNeuDwfUgRU96wKOKYuF/wC2T7zQOTuWbyipJRQkQMk0uWjK0QPwOmmjhs5lEd8HyjJf4hMXEdHgySzPT0Q==" saltValue="6HzRtS6XNLmHLYBR/ecc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fQgJuohUgIACG5ysLUc2/wcTs0Z7szxCWw1shSTsmzuhK7Qi+JLI4XqBuZM8ILPdxlENlmpI6hK21Qov1wSg==" saltValue="uAHO/SDPGhkbxldM9Ue8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61"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1yoChJPePVlb7dZ0iqI926CkP+DZrZ864JXM3dlTY9nOU9cTFi0kSA9YENfIaZezcyVDz2KXlFl+i3l/NUdRQ==" saltValue="b7DvAhm14y5lLYbYicJ7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515</v>
      </c>
      <c r="AP7" s="304"/>
      <c r="AQ7" s="305" t="s">
        <v>516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517</v>
      </c>
      <c r="AQ8" s="311" t="s">
        <v>518</v>
      </c>
      <c r="AR8" s="312" t="s">
        <v>519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520</v>
      </c>
      <c r="AL9" s="1193"/>
      <c r="AM9" s="1193"/>
      <c r="AN9" s="1194"/>
      <c r="AO9" s="313">
        <v>826480</v>
      </c>
      <c r="AP9" s="313">
        <v>299775</v>
      </c>
      <c r="AQ9" s="314">
        <v>198046</v>
      </c>
      <c r="AR9" s="315">
        <v>51.4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521</v>
      </c>
      <c r="AL10" s="1193"/>
      <c r="AM10" s="1193"/>
      <c r="AN10" s="1194"/>
      <c r="AO10" s="316">
        <v>45362</v>
      </c>
      <c r="AP10" s="316">
        <v>16453</v>
      </c>
      <c r="AQ10" s="317">
        <v>23470</v>
      </c>
      <c r="AR10" s="318">
        <v>-29.9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522</v>
      </c>
      <c r="AL11" s="1193"/>
      <c r="AM11" s="1193"/>
      <c r="AN11" s="1194"/>
      <c r="AO11" s="316">
        <v>18962</v>
      </c>
      <c r="AP11" s="316">
        <v>6878</v>
      </c>
      <c r="AQ11" s="317">
        <v>31217</v>
      </c>
      <c r="AR11" s="318">
        <v>-78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523</v>
      </c>
      <c r="AL12" s="1193"/>
      <c r="AM12" s="1193"/>
      <c r="AN12" s="1194"/>
      <c r="AO12" s="316">
        <v>15214</v>
      </c>
      <c r="AP12" s="316">
        <v>5518</v>
      </c>
      <c r="AQ12" s="317">
        <v>3147</v>
      </c>
      <c r="AR12" s="318">
        <v>75.3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524</v>
      </c>
      <c r="AL13" s="1193"/>
      <c r="AM13" s="1193"/>
      <c r="AN13" s="1194"/>
      <c r="AO13" s="316" t="s">
        <v>525</v>
      </c>
      <c r="AP13" s="316" t="s">
        <v>525</v>
      </c>
      <c r="AQ13" s="317" t="s">
        <v>525</v>
      </c>
      <c r="AR13" s="318" t="s">
        <v>525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526</v>
      </c>
      <c r="AL14" s="1193"/>
      <c r="AM14" s="1193"/>
      <c r="AN14" s="1194"/>
      <c r="AO14" s="316">
        <v>38472</v>
      </c>
      <c r="AP14" s="316">
        <v>13954</v>
      </c>
      <c r="AQ14" s="317">
        <v>10757</v>
      </c>
      <c r="AR14" s="318">
        <v>29.7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527</v>
      </c>
      <c r="AL15" s="1193"/>
      <c r="AM15" s="1193"/>
      <c r="AN15" s="1194"/>
      <c r="AO15" s="316">
        <v>58100</v>
      </c>
      <c r="AP15" s="316">
        <v>21074</v>
      </c>
      <c r="AQ15" s="317">
        <v>4810</v>
      </c>
      <c r="AR15" s="318">
        <v>338.1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528</v>
      </c>
      <c r="AL16" s="1196"/>
      <c r="AM16" s="1196"/>
      <c r="AN16" s="1197"/>
      <c r="AO16" s="316">
        <v>-69670</v>
      </c>
      <c r="AP16" s="316">
        <v>-25270</v>
      </c>
      <c r="AQ16" s="317">
        <v>-18847</v>
      </c>
      <c r="AR16" s="318">
        <v>34.1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932920</v>
      </c>
      <c r="AP17" s="316">
        <v>338382</v>
      </c>
      <c r="AQ17" s="317">
        <v>252599</v>
      </c>
      <c r="AR17" s="318">
        <v>34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533</v>
      </c>
      <c r="AL21" s="1190"/>
      <c r="AM21" s="1190"/>
      <c r="AN21" s="1191"/>
      <c r="AO21" s="328">
        <v>31.92</v>
      </c>
      <c r="AP21" s="329">
        <v>22.36</v>
      </c>
      <c r="AQ21" s="330">
        <v>9.56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534</v>
      </c>
      <c r="AL22" s="1190"/>
      <c r="AM22" s="1190"/>
      <c r="AN22" s="1191"/>
      <c r="AO22" s="333">
        <v>92.4</v>
      </c>
      <c r="AP22" s="334">
        <v>95.6</v>
      </c>
      <c r="AQ22" s="335">
        <v>-3.2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515</v>
      </c>
      <c r="AP30" s="304"/>
      <c r="AQ30" s="305" t="s">
        <v>516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517</v>
      </c>
      <c r="AQ31" s="311" t="s">
        <v>518</v>
      </c>
      <c r="AR31" s="312" t="s">
        <v>519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538</v>
      </c>
      <c r="AL32" s="1181"/>
      <c r="AM32" s="1181"/>
      <c r="AN32" s="1182"/>
      <c r="AO32" s="343">
        <v>718228</v>
      </c>
      <c r="AP32" s="343">
        <v>260511</v>
      </c>
      <c r="AQ32" s="344">
        <v>139617</v>
      </c>
      <c r="AR32" s="345">
        <v>86.6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539</v>
      </c>
      <c r="AL33" s="1181"/>
      <c r="AM33" s="1181"/>
      <c r="AN33" s="1182"/>
      <c r="AO33" s="343" t="s">
        <v>525</v>
      </c>
      <c r="AP33" s="343" t="s">
        <v>525</v>
      </c>
      <c r="AQ33" s="344" t="s">
        <v>525</v>
      </c>
      <c r="AR33" s="345" t="s">
        <v>525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540</v>
      </c>
      <c r="AL34" s="1181"/>
      <c r="AM34" s="1181"/>
      <c r="AN34" s="1182"/>
      <c r="AO34" s="343" t="s">
        <v>525</v>
      </c>
      <c r="AP34" s="343" t="s">
        <v>525</v>
      </c>
      <c r="AQ34" s="344">
        <v>5</v>
      </c>
      <c r="AR34" s="345" t="s">
        <v>525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541</v>
      </c>
      <c r="AL35" s="1181"/>
      <c r="AM35" s="1181"/>
      <c r="AN35" s="1182"/>
      <c r="AO35" s="343">
        <v>52065</v>
      </c>
      <c r="AP35" s="343">
        <v>18885</v>
      </c>
      <c r="AQ35" s="344">
        <v>32699</v>
      </c>
      <c r="AR35" s="345">
        <v>-42.2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542</v>
      </c>
      <c r="AL36" s="1181"/>
      <c r="AM36" s="1181"/>
      <c r="AN36" s="1182"/>
      <c r="AO36" s="343">
        <v>6337</v>
      </c>
      <c r="AP36" s="343">
        <v>2299</v>
      </c>
      <c r="AQ36" s="344">
        <v>4068</v>
      </c>
      <c r="AR36" s="345">
        <v>-43.5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543</v>
      </c>
      <c r="AL37" s="1181"/>
      <c r="AM37" s="1181"/>
      <c r="AN37" s="1182"/>
      <c r="AO37" s="343" t="s">
        <v>525</v>
      </c>
      <c r="AP37" s="343" t="s">
        <v>525</v>
      </c>
      <c r="AQ37" s="344">
        <v>1263</v>
      </c>
      <c r="AR37" s="345" t="s">
        <v>525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544</v>
      </c>
      <c r="AL38" s="1184"/>
      <c r="AM38" s="1184"/>
      <c r="AN38" s="1185"/>
      <c r="AO38" s="346" t="s">
        <v>525</v>
      </c>
      <c r="AP38" s="346" t="s">
        <v>525</v>
      </c>
      <c r="AQ38" s="347">
        <v>23</v>
      </c>
      <c r="AR38" s="335" t="s">
        <v>525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545</v>
      </c>
      <c r="AL39" s="1184"/>
      <c r="AM39" s="1184"/>
      <c r="AN39" s="1185"/>
      <c r="AO39" s="343" t="s">
        <v>525</v>
      </c>
      <c r="AP39" s="343" t="s">
        <v>525</v>
      </c>
      <c r="AQ39" s="344">
        <v>-8148</v>
      </c>
      <c r="AR39" s="345" t="s">
        <v>525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546</v>
      </c>
      <c r="AL40" s="1181"/>
      <c r="AM40" s="1181"/>
      <c r="AN40" s="1182"/>
      <c r="AO40" s="343">
        <v>-513729</v>
      </c>
      <c r="AP40" s="343">
        <v>-186336</v>
      </c>
      <c r="AQ40" s="344">
        <v>-124721</v>
      </c>
      <c r="AR40" s="345">
        <v>49.4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262901</v>
      </c>
      <c r="AP41" s="343">
        <v>95358</v>
      </c>
      <c r="AQ41" s="344">
        <v>44807</v>
      </c>
      <c r="AR41" s="345">
        <v>112.8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515</v>
      </c>
      <c r="AN49" s="1175" t="s">
        <v>550</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551</v>
      </c>
      <c r="AO50" s="360" t="s">
        <v>552</v>
      </c>
      <c r="AP50" s="361" t="s">
        <v>553</v>
      </c>
      <c r="AQ50" s="362" t="s">
        <v>554</v>
      </c>
      <c r="AR50" s="363" t="s">
        <v>555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1813614</v>
      </c>
      <c r="AN51" s="365">
        <v>604337</v>
      </c>
      <c r="AO51" s="366">
        <v>-5.3</v>
      </c>
      <c r="AP51" s="367">
        <v>280458</v>
      </c>
      <c r="AQ51" s="368">
        <v>-15.8</v>
      </c>
      <c r="AR51" s="369">
        <v>10.5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1121858</v>
      </c>
      <c r="AN52" s="373">
        <v>373828</v>
      </c>
      <c r="AO52" s="374">
        <v>20.5</v>
      </c>
      <c r="AP52" s="375">
        <v>127286</v>
      </c>
      <c r="AQ52" s="376">
        <v>0.4</v>
      </c>
      <c r="AR52" s="377">
        <v>20.100000000000001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1911062</v>
      </c>
      <c r="AN53" s="365">
        <v>648917</v>
      </c>
      <c r="AO53" s="366">
        <v>7.4</v>
      </c>
      <c r="AP53" s="367">
        <v>291945</v>
      </c>
      <c r="AQ53" s="368">
        <v>4.0999999999999996</v>
      </c>
      <c r="AR53" s="369">
        <v>3.3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1155003</v>
      </c>
      <c r="AN54" s="373">
        <v>392191</v>
      </c>
      <c r="AO54" s="374">
        <v>4.9000000000000004</v>
      </c>
      <c r="AP54" s="375">
        <v>127651</v>
      </c>
      <c r="AQ54" s="376">
        <v>0.3</v>
      </c>
      <c r="AR54" s="377">
        <v>4.5999999999999996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1358730</v>
      </c>
      <c r="AN55" s="365">
        <v>471290</v>
      </c>
      <c r="AO55" s="366">
        <v>-27.4</v>
      </c>
      <c r="AP55" s="367">
        <v>291173</v>
      </c>
      <c r="AQ55" s="368">
        <v>-0.3</v>
      </c>
      <c r="AR55" s="369">
        <v>-27.1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540347</v>
      </c>
      <c r="AN56" s="373">
        <v>187425</v>
      </c>
      <c r="AO56" s="374">
        <v>-52.2</v>
      </c>
      <c r="AP56" s="375">
        <v>119071</v>
      </c>
      <c r="AQ56" s="376">
        <v>-6.7</v>
      </c>
      <c r="AR56" s="377">
        <v>-45.5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1688059</v>
      </c>
      <c r="AN57" s="365">
        <v>598815</v>
      </c>
      <c r="AO57" s="366">
        <v>27.1</v>
      </c>
      <c r="AP57" s="367">
        <v>271581</v>
      </c>
      <c r="AQ57" s="368">
        <v>-6.7</v>
      </c>
      <c r="AR57" s="369">
        <v>33.799999999999997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816181</v>
      </c>
      <c r="AN58" s="373">
        <v>289529</v>
      </c>
      <c r="AO58" s="374">
        <v>54.5</v>
      </c>
      <c r="AP58" s="375">
        <v>117844</v>
      </c>
      <c r="AQ58" s="376">
        <v>-1</v>
      </c>
      <c r="AR58" s="377">
        <v>55.5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2022188</v>
      </c>
      <c r="AN59" s="365">
        <v>733474</v>
      </c>
      <c r="AO59" s="366">
        <v>22.5</v>
      </c>
      <c r="AP59" s="367">
        <v>268375</v>
      </c>
      <c r="AQ59" s="368">
        <v>-1.2</v>
      </c>
      <c r="AR59" s="369">
        <v>23.7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553579</v>
      </c>
      <c r="AN60" s="373">
        <v>200790</v>
      </c>
      <c r="AO60" s="374">
        <v>-30.6</v>
      </c>
      <c r="AP60" s="375">
        <v>119602</v>
      </c>
      <c r="AQ60" s="376">
        <v>1.5</v>
      </c>
      <c r="AR60" s="377">
        <v>-32.1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1758731</v>
      </c>
      <c r="AN61" s="380">
        <v>611367</v>
      </c>
      <c r="AO61" s="381">
        <v>4.9000000000000004</v>
      </c>
      <c r="AP61" s="382">
        <v>280706</v>
      </c>
      <c r="AQ61" s="383">
        <v>-4</v>
      </c>
      <c r="AR61" s="369">
        <v>8.9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837394</v>
      </c>
      <c r="AN62" s="373">
        <v>288753</v>
      </c>
      <c r="AO62" s="374">
        <v>-0.6</v>
      </c>
      <c r="AP62" s="375">
        <v>122291</v>
      </c>
      <c r="AQ62" s="376">
        <v>-1.1000000000000001</v>
      </c>
      <c r="AR62" s="377">
        <v>0.5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ohsEzGb6OnrM7Pd3WA1xNr6P5IF2LVt+WnOrqlMBdB3hr7dzwytVs7q6pJ3ojaEFMu2aTi2W6Y+SH17gl0oqgA==" saltValue="3WsU5Om3eEY+5IUdZz3t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564</v>
      </c>
    </row>
    <row r="121" spans="125:125" ht="13.5" hidden="1" customHeight="1">
      <c r="DU121" s="291"/>
    </row>
  </sheetData>
  <sheetProtection algorithmName="SHA-512" hashValue="l64Db0Lr5ve87xkSib9j6Fv3XNH0OdqExqj/h/GqsRbWXfbbKZ4HUAt2z6mpoDBY9OaulF6V+WNbpPBnt804Qg==" saltValue="XNFm2Lx2c4JBU/vyL0x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565</v>
      </c>
    </row>
  </sheetData>
  <sheetProtection algorithmName="SHA-512" hashValue="Ep0V6QbkUJk7XSIy8eGvmJalptH6P1i3HWjmYfm4hkYX58+BAJ2Z3Y8XCZLGY+R7OeI0/wOXin12IbmVzROfCQ==" saltValue="dUQhczLrZZs9eOjPNyPh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98" t="s">
        <v>3</v>
      </c>
      <c r="D47" s="1198"/>
      <c r="E47" s="1199"/>
      <c r="F47" s="11">
        <v>52.15</v>
      </c>
      <c r="G47" s="12">
        <v>54.81</v>
      </c>
      <c r="H47" s="12">
        <v>60.3</v>
      </c>
      <c r="I47" s="12">
        <v>60.2</v>
      </c>
      <c r="J47" s="13">
        <v>60.46</v>
      </c>
    </row>
    <row r="48" spans="2:10" ht="57.75" customHeight="1">
      <c r="B48" s="14"/>
      <c r="C48" s="1200" t="s">
        <v>4</v>
      </c>
      <c r="D48" s="1200"/>
      <c r="E48" s="1201"/>
      <c r="F48" s="15">
        <v>5.73</v>
      </c>
      <c r="G48" s="16">
        <v>5.84</v>
      </c>
      <c r="H48" s="16">
        <v>5.67</v>
      </c>
      <c r="I48" s="16">
        <v>5.78</v>
      </c>
      <c r="J48" s="17">
        <v>5.74</v>
      </c>
    </row>
    <row r="49" spans="2:10" ht="57.75" customHeight="1" thickBot="1">
      <c r="B49" s="18"/>
      <c r="C49" s="1202" t="s">
        <v>5</v>
      </c>
      <c r="D49" s="1202"/>
      <c r="E49" s="1203"/>
      <c r="F49" s="19" t="s">
        <v>571</v>
      </c>
      <c r="G49" s="20">
        <v>0.18</v>
      </c>
      <c r="H49" s="20" t="s">
        <v>572</v>
      </c>
      <c r="I49" s="20" t="s">
        <v>573</v>
      </c>
      <c r="J49" s="21" t="s">
        <v>574</v>
      </c>
    </row>
    <row r="50" spans="2:10" ht="13.5" customHeight="1"/>
  </sheetData>
  <sheetProtection algorithmName="SHA-512" hashValue="2WbrWukaBacCz9Vmvl+bolPwpGcURMbkdrk4FDs2mPC09nLAGBXZeNjqrlbVurkKB1fQhMmeLtHdpo16hI8XSw==" saltValue="loAKGvPvltm9usoiRP9A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2021-03-22T01:29:13Z</cp:lastPrinted>
  <dcterms:created xsi:type="dcterms:W3CDTF">2021-02-05T05:01:42Z</dcterms:created>
  <dcterms:modified xsi:type="dcterms:W3CDTF">2021-03-22T01:29:25Z</dcterms:modified>
  <cp:category/>
</cp:coreProperties>
</file>