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iiba-jyunpei\Desktop\"/>
    </mc:Choice>
  </mc:AlternateContent>
  <bookViews>
    <workbookView xWindow="0" yWindow="0" windowWidth="11100" windowHeight="10800"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 r="BE35" i="9" s="1"/>
  <c r="CO34" i="9" l="1"/>
  <c r="CO35" i="9" s="1"/>
  <c r="BW34" i="9"/>
  <c r="BW35" i="9" s="1"/>
  <c r="BW36" i="9" s="1"/>
  <c r="BW37" i="9" s="1"/>
  <c r="BW38" i="9" s="1"/>
  <c r="BW39" i="9" s="1"/>
  <c r="BW40" i="9" s="1"/>
  <c r="BW41" i="9" s="1"/>
  <c r="BW42" i="9" s="1"/>
</calcChain>
</file>

<file path=xl/sharedStrings.xml><?xml version="1.0" encoding="utf-8"?>
<sst xmlns="http://schemas.openxmlformats.org/spreadsheetml/2006/main" count="1137" uniqueCount="565">
  <si>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</si>
  <si>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</si>
  <si>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</si>
  <si>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</si>
  <si>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</si>
  <si>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</si>
  <si>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</si>
  <si>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</si>
  <si>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</si>
  <si>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</si>
  <si>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</si>
  <si>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</si>
  <si>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</si>
  <si>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</si>
  <si>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</si>
  <si>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</si>
  <si>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</si>
  <si>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</si>
  <si>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</si>
  <si>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</si>
  <si>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</si>
  <si>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</si>
  <si>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</si>
  <si>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</si>
  <si>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</si>
  <si>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</si>
  <si>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</si>
  <si>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</si>
  <si>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</si>
  <si>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</si>
  <si>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</si>
  <si>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</si>
  <si>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</si>
  <si>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</si>
  <si>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</si>
  <si>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</si>
  <si>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</si>
  <si>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</si>
  <si>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</si>
  <si>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</si>
  <si>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</si>
  <si>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</si>
  <si>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</si>
  <si>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</si>
  <si>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</si>
  <si>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</si>
  <si>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</si>
  <si>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</si>
  <si>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</si>
  <si>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</si>
  <si>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</si>
  <si>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</si>
  <si>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</si>
  <si>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</si>
  <si>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</si>
  <si>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</si>
  <si>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</si>
  <si>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</si>
  <si>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</si>
  <si>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</si>
  <si>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</si>
  <si>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</si>
  <si>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</si>
  <si>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</si>
  <si>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</si>
  <si>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</si>
  <si>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</si>
  <si>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</si>
  <si>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</si>
  <si>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</si>
  <si>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</si>
  <si>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</si>
  <si>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</si>
  <si>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</si>
  <si>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</si>
  <si>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</si>
  <si>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</si>
  <si>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</si>
  <si>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</si>
  <si>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</si>
  <si>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</si>
  <si>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</si>
  <si>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椎葉村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</si>
  <si>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</si>
  <si>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</si>
  <si>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</si>
  <si>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</si>
  <si>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</si>
  <si>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</si>
  <si>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</si>
  <si>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</si>
  <si>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</si>
  <si>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</si>
  <si>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</si>
  <si>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</si>
  <si>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</si>
  <si>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</si>
  <si>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</si>
  <si>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</si>
  <si>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</si>
  <si>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</si>
  <si>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</si>
  <si>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</si>
  <si>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</si>
  <si>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</si>
  <si>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</si>
  <si>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</si>
  <si>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</si>
  <si>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</si>
  <si>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</si>
  <si>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</si>
  <si>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</si>
  <si>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</si>
  <si>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</si>
  <si>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</si>
  <si>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</si>
  <si>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</si>
  <si>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</si>
  <si>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</si>
  <si>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</si>
  <si>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</si>
  <si>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</si>
  <si>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</si>
  <si>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</si>
  <si>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</si>
  <si>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</si>
  <si>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</si>
  <si>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</si>
  <si>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</si>
  <si>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</si>
  <si>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</si>
  <si>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</si>
  <si>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</si>
  <si>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</si>
  <si>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</si>
  <si>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</si>
  <si>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</si>
  <si>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</si>
  <si>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</si>
  <si>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</si>
  <si>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</si>
  <si>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</si>
  <si>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</si>
  <si>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</si>
  <si>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</si>
  <si>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</si>
  <si>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</si>
  <si>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</si>
  <si>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</si>
  <si>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</si>
  <si>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</si>
  <si>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</si>
  <si>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</si>
  <si>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</si>
  <si>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</si>
  <si>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</si>
  <si>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</si>
  <si>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</si>
  <si>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</si>
  <si>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</si>
  <si>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</si>
  <si>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</si>
  <si>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</si>
  <si>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</si>
  <si>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</si>
  <si>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</si>
  <si>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</si>
  <si>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</si>
  <si>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</si>
  <si>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</si>
  <si>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</si>
  <si>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</si>
  <si>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</si>
  <si>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</si>
  <si>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</si>
  <si>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</si>
  <si>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</si>
  <si>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</si>
  <si>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</si>
  <si>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</si>
  <si>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</si>
  <si>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</si>
  <si>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</si>
  <si>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</si>
  <si>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</si>
  <si>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</si>
  <si>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</si>
  <si>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</si>
  <si>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</si>
  <si>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</si>
  <si>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</si>
  <si>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</si>
  <si>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</si>
  <si>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</si>
  <si>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</si>
  <si>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宮崎県椎葉村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</si>
  <si>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</si>
  <si>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</si>
  <si>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</si>
  <si>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</si>
  <si>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</si>
  <si>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</si>
  <si>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</si>
  <si>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</si>
  <si>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</si>
  <si>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</si>
  <si>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</si>
  <si>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</si>
  <si>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</si>
  <si>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</si>
  <si>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</si>
  <si>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</si>
  <si>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</si>
  <si>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</si>
  <si>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</si>
  <si>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</si>
  <si>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</si>
  <si>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</si>
  <si>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</si>
  <si>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</si>
  <si>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</si>
  <si>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</si>
  <si>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</si>
  <si>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</si>
  <si>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</si>
  <si>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</si>
  <si>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</si>
  <si>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</si>
  <si>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</si>
  <si>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</si>
  <si>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</si>
  <si>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</si>
  <si>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</si>
  <si>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</si>
  <si>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</si>
  <si>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</si>
  <si>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</si>
  <si>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</si>
  <si>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</si>
  <si>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</si>
  <si>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</si>
  <si>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</si>
  <si>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</si>
  <si>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</si>
  <si>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</si>
  <si>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</si>
  <si>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</si>
  <si>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</si>
  <si>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</si>
  <si>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</si>
  <si>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</si>
  <si>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</si>
  <si>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</si>
  <si>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</si>
  <si>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</si>
  <si>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</si>
  <si>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</si>
  <si>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</si>
  <si>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</si>
  <si>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</si>
  <si>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</si>
  <si>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</si>
  <si>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</si>
  <si>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</si>
  <si>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</si>
  <si>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</si>
  <si>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</si>
  <si>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</si>
  <si>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</si>
  <si>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</si>
  <si>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</si>
  <si>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</si>
  <si>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</si>
  <si>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</si>
  <si>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</si>
  <si>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</si>
  <si>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</si>
  <si>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</si>
  <si>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</si>
  <si>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</si>
  <si>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</si>
  <si>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</si>
  <si>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</si>
  <si>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</si>
  <si>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</si>
  <si>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</si>
  <si>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</si>
  <si>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</si>
  <si>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</si>
  <si>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</si>
  <si>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</si>
  <si>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</si>
  <si>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</si>
  <si>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</si>
  <si>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</si>
  <si>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</si>
  <si>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</si>
  <si>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</si>
  <si>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</si>
  <si>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</si>
  <si>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</si>
  <si>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</si>
  <si>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</si>
  <si>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</si>
  <si>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</si>
  <si>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</si>
  <si>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</si>
  <si>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</si>
  <si>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</si>
  <si>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</si>
  <si>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</si>
  <si>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</si>
  <si>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</si>
  <si>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</si>
  <si>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</si>
  <si>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</si>
  <si>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</si>
  <si>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</si>
  <si>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</si>
  <si>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</si>
  <si>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</si>
  <si>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</si>
  <si>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</si>
  <si>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</si>
  <si>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</si>
  <si>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</si>
  <si>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</si>
  <si>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</si>
  <si>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</si>
  <si>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</si>
  <si>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</si>
  <si>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</si>
  <si>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</si>
  <si>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</si>
  <si>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</si>
  <si>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</si>
  <si>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</si>
  <si>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</si>
  <si>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</si>
  <si>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</si>
  <si>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</si>
  <si>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</si>
  <si>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</si>
  <si>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</si>
  <si>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</si>
  <si>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宮崎県椎葉村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</si>
  <si>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</si>
  <si>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</si>
  <si>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</si>
  <si>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</si>
  <si>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</si>
  <si>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</si>
  <si>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</si>
  <si>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</si>
  <si>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</si>
  <si>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</si>
  <si>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</si>
  <si>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</si>
  <si>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</si>
  <si>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</si>
  <si>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</si>
  <si>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</si>
  <si>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</si>
  <si>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</si>
  <si>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</si>
  <si>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</si>
  <si>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</si>
  <si>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</si>
  <si>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</si>
  <si>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</si>
  <si>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</si>
  <si>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</si>
  <si>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</si>
  <si>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</si>
  <si>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</si>
  <si>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</si>
  <si>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</si>
  <si>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</si>
  <si>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</si>
  <si>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</si>
  <si>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</si>
  <si>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</si>
  <si>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</si>
  <si>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</si>
  <si>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国民健康保険病院事業</t>
    <phoneticPr fontId="5"/>
  </si>
  <si>
    <t>法適用企業</t>
    <phoneticPr fontId="5"/>
  </si>
  <si>
    <t>簡易水道事業</t>
    <phoneticPr fontId="5"/>
  </si>
  <si>
    <t>法非適用企業</t>
    <phoneticPr fontId="5"/>
  </si>
  <si>
    <t>電気事業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</si>
  <si>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</si>
  <si>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</si>
  <si>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</si>
  <si>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</si>
  <si>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</si>
  <si>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</si>
  <si>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</si>
  <si>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</si>
  <si>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</si>
  <si>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</si>
  <si>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</si>
  <si>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</si>
  <si>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</si>
  <si>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</si>
  <si>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</si>
  <si>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</si>
  <si>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</si>
  <si>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</si>
  <si>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</si>
  <si>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</si>
  <si>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</si>
  <si>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</si>
  <si>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</si>
  <si>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</si>
  <si>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</si>
  <si>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</si>
  <si>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</si>
  <si>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</si>
  <si>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</si>
  <si>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</si>
  <si>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</si>
  <si>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</si>
  <si>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</si>
  <si>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</si>
  <si>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</si>
  <si>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</si>
  <si>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</si>
  <si>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</si>
  <si>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</si>
  <si>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</si>
  <si>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</si>
  <si>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</si>
  <si>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</si>
  <si>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</si>
  <si>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</si>
  <si>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</si>
  <si>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</si>
  <si>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</si>
  <si>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</si>
  <si>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</si>
  <si>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</si>
  <si>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</si>
  <si>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</si>
  <si>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</si>
  <si>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</si>
  <si>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</si>
  <si>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</si>
  <si>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</si>
  <si>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</si>
  <si>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</si>
  <si>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</si>
  <si>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</si>
  <si>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</si>
  <si>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</si>
  <si>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</si>
  <si>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</si>
  <si>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</si>
  <si>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</si>
  <si>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</si>
  <si>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</si>
  <si>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</si>
  <si>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</si>
  <si>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</si>
  <si>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</si>
  <si>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</si>
  <si>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</si>
  <si>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</si>
  <si>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</si>
  <si>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</si>
  <si>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</si>
  <si>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</si>
  <si>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</si>
  <si>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</si>
  <si>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</si>
  <si>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</si>
  <si>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</si>
  <si>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</si>
  <si>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</si>
  <si>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</si>
  <si>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</si>
  <si>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</si>
  <si>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</si>
  <si>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</si>
  <si>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</si>
  <si>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</si>
  <si>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</si>
  <si>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</si>
  <si>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</si>
  <si>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</si>
  <si>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</si>
  <si>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</si>
  <si>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</si>
  <si>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</si>
  <si>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</si>
  <si>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</si>
  <si>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</si>
  <si>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</si>
  <si>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</si>
  <si>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</si>
  <si>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</si>
  <si>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</si>
  <si>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</si>
  <si>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</si>
  <si>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</si>
  <si>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</si>
  <si>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</si>
  <si>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</si>
  <si>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</si>
  <si>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</si>
  <si>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</si>
  <si>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</si>
  <si>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</si>
  <si>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</si>
  <si>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</si>
  <si>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</si>
  <si>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</si>
  <si>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</si>
  <si>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</si>
  <si>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</si>
  <si>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</si>
  <si>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</si>
  <si>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</si>
  <si>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</si>
  <si>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</si>
  <si>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</si>
  <si>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4.80</t>
  </si>
  <si>
    <t>▲ 9.18</t>
  </si>
  <si>
    <t>国民健康保険病院事業</t>
  </si>
  <si>
    <t>一般会計</t>
  </si>
  <si>
    <t>電気事業</t>
  </si>
  <si>
    <t>国民健康保険事業</t>
  </si>
  <si>
    <t>介護保険事業</t>
  </si>
  <si>
    <t>簡易水道事業</t>
  </si>
  <si>
    <t>ケーブルネットワーク事業</t>
  </si>
  <si>
    <t>▲ 1.15</t>
  </si>
  <si>
    <t>▲ 1.46</t>
  </si>
  <si>
    <t>▲ 1.28</t>
  </si>
  <si>
    <t>介護サービス事業</t>
  </si>
  <si>
    <t>その他会計（赤字）</t>
  </si>
  <si>
    <t>その他会計（黒字）</t>
  </si>
  <si>
    <t>日向東臼杵広域連合</t>
    <rPh sb="0" eb="2">
      <t>ヒュウガ</t>
    </rPh>
    <rPh sb="2" eb="5">
      <t>ヒガシウスキ</t>
    </rPh>
    <rPh sb="5" eb="7">
      <t>コウイキ</t>
    </rPh>
    <rPh sb="7" eb="9">
      <t>レンゴウ</t>
    </rPh>
    <phoneticPr fontId="2"/>
  </si>
  <si>
    <t>入郷地区衛生組合</t>
    <rPh sb="0" eb="1">
      <t>イ</t>
    </rPh>
    <rPh sb="1" eb="2">
      <t>ゴウ</t>
    </rPh>
    <rPh sb="2" eb="4">
      <t>チク</t>
    </rPh>
    <rPh sb="4" eb="6">
      <t>エイセイ</t>
    </rPh>
    <rPh sb="6" eb="8">
      <t>クミアイ</t>
    </rPh>
    <phoneticPr fontId="2"/>
  </si>
  <si>
    <t>宮崎県北部広域行政事務組合（一般）</t>
    <rPh sb="0" eb="3">
      <t>ミヤザキケン</t>
    </rPh>
    <rPh sb="3" eb="5">
      <t>ホクブ</t>
    </rPh>
    <rPh sb="5" eb="7">
      <t>コウイキ</t>
    </rPh>
    <rPh sb="7" eb="9">
      <t>ギョウセイ</t>
    </rPh>
    <rPh sb="9" eb="11">
      <t>ジム</t>
    </rPh>
    <rPh sb="11" eb="13">
      <t>クミアイ</t>
    </rPh>
    <rPh sb="14" eb="16">
      <t>イッパン</t>
    </rPh>
    <phoneticPr fontId="2"/>
  </si>
  <si>
    <t>宮崎県北部広域行政事務組合（特別）</t>
    <rPh sb="0" eb="3">
      <t>ミヤザキケン</t>
    </rPh>
    <rPh sb="3" eb="5">
      <t>ホクブ</t>
    </rPh>
    <rPh sb="5" eb="7">
      <t>コウイキ</t>
    </rPh>
    <rPh sb="7" eb="9">
      <t>ギョウセイ</t>
    </rPh>
    <rPh sb="9" eb="11">
      <t>ジム</t>
    </rPh>
    <rPh sb="11" eb="13">
      <t>クミアイ</t>
    </rPh>
    <rPh sb="14" eb="16">
      <t>トクベツ</t>
    </rPh>
    <phoneticPr fontId="2"/>
  </si>
  <si>
    <t>後期高齢者医療広域連合（一般）</t>
    <rPh sb="0" eb="2">
      <t>コウキ</t>
    </rPh>
    <rPh sb="2" eb="5">
      <t>コウレイシャ</t>
    </rPh>
    <rPh sb="5" eb="7">
      <t>イリョウ</t>
    </rPh>
    <rPh sb="7" eb="9">
      <t>コウイキ</t>
    </rPh>
    <rPh sb="9" eb="11">
      <t>レンゴウ</t>
    </rPh>
    <rPh sb="12" eb="14">
      <t>イッパン</t>
    </rPh>
    <phoneticPr fontId="2"/>
  </si>
  <si>
    <t>後期高齢者医療広域連合（特別）</t>
    <rPh sb="0" eb="2">
      <t>コウキ</t>
    </rPh>
    <rPh sb="2" eb="5">
      <t>コウレイシャ</t>
    </rPh>
    <rPh sb="5" eb="7">
      <t>イリョウ</t>
    </rPh>
    <rPh sb="7" eb="9">
      <t>コウイキ</t>
    </rPh>
    <rPh sb="9" eb="11">
      <t>レンゴウ</t>
    </rPh>
    <rPh sb="12" eb="14">
      <t>トクベツ</t>
    </rPh>
    <phoneticPr fontId="2"/>
  </si>
  <si>
    <t>宮崎県市町村総合事務組合（一般）</t>
    <rPh sb="0" eb="3">
      <t>ミヤザキケン</t>
    </rPh>
    <rPh sb="3" eb="6">
      <t>シチョウソン</t>
    </rPh>
    <rPh sb="6" eb="8">
      <t>ソウゴウ</t>
    </rPh>
    <rPh sb="8" eb="10">
      <t>ジム</t>
    </rPh>
    <rPh sb="10" eb="12">
      <t>クミアイ</t>
    </rPh>
    <rPh sb="13" eb="15">
      <t>イッパン</t>
    </rPh>
    <phoneticPr fontId="2"/>
  </si>
  <si>
    <t>宮崎県市町村総合事務組合（特別）</t>
    <rPh sb="0" eb="3">
      <t>ミヤザキケン</t>
    </rPh>
    <rPh sb="3" eb="6">
      <t>シチョウソン</t>
    </rPh>
    <rPh sb="6" eb="8">
      <t>ソウゴウ</t>
    </rPh>
    <rPh sb="8" eb="10">
      <t>ジム</t>
    </rPh>
    <rPh sb="10" eb="12">
      <t>クミアイ</t>
    </rPh>
    <rPh sb="13" eb="15">
      <t>トクベツ</t>
    </rPh>
    <phoneticPr fontId="2"/>
  </si>
  <si>
    <t>宮崎県自治会館管理組合</t>
    <rPh sb="0" eb="3">
      <t>ミヤザキケン</t>
    </rPh>
    <rPh sb="3" eb="5">
      <t>ジチ</t>
    </rPh>
    <rPh sb="5" eb="7">
      <t>カイカン</t>
    </rPh>
    <rPh sb="7" eb="9">
      <t>カンリ</t>
    </rPh>
    <rPh sb="9" eb="11">
      <t>クミアイ</t>
    </rPh>
    <phoneticPr fontId="2"/>
  </si>
  <si>
    <t>耳川広域森林組合</t>
    <rPh sb="0" eb="2">
      <t>ミミカワ</t>
    </rPh>
    <rPh sb="2" eb="4">
      <t>コウイキ</t>
    </rPh>
    <rPh sb="4" eb="6">
      <t>シンリン</t>
    </rPh>
    <rPh sb="6" eb="8">
      <t>クミアイ</t>
    </rPh>
    <phoneticPr fontId="2"/>
  </si>
  <si>
    <t>-</t>
    <phoneticPr fontId="2"/>
  </si>
  <si>
    <t>宮崎県林業公社</t>
    <rPh sb="0" eb="3">
      <t>ミヤザキケン</t>
    </rPh>
    <rPh sb="3" eb="5">
      <t>リンギョウ</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</si>
  <si>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</si>
  <si>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</si>
  <si>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</si>
  <si>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</si>
  <si>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将来負担比率は類似団体内平均値と比べて高い水準にある一方、有形固定資産減価償却率は低い水準にある。
これは積極的に住民の生活基盤となる道路を整備している為、道路の有形固定資産減価償却率が低下しているからであると考えられる。
但し、建物関係の有形固定資産減価償却率は類似団体内平均値よりも高い水準にある為、今後は道路と同様に建物関係の老朽化対策に積極的に取り組んでいく。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</si>
  <si>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</si>
  <si>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</si>
  <si>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</si>
  <si>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</si>
  <si>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</si>
  <si>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</si>
  <si>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将来負担比率および実質公債費比率とも類似団体内平均値を上回っている状況である。
将来負担比率については、平成27年度対比で18.8ポイント減少したが、これは、これは分子である公営企業債等繰り入れ見込額等が大幅に減少たこと、また充当可能基金が増加したことによるものである。
また、実質公債費比率ついては0.5ポイント増加したが、これは、過年度借り入れを行った地方債の元利償還金の元金償還が開始されたことに伴うものである。今後、実質公債費比率については分母要因である標準税収入額等、普通交付税および臨時財政対策債について減少傾向にある一方、分子要因である元利償還金や準元利償還金は増加していく見込みである。以上のようなことから、同比率は今後も増加していく見込みであるが、ピークについては平成33～34年度であり、それ以降については地方債借入額を抑えることで減少していく見込みで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</si>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</sst>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398048</c:v>
                </c:pt>
                <c:pt idx="1">
                  <c:v>663465</c:v>
                </c:pt>
                <c:pt idx="2">
                  <c:v>638024</c:v>
                </c:pt>
                <c:pt idx="3">
                  <c:v>604337</c:v>
                </c:pt>
                <c:pt idx="4">
                  <c:v>648917</c:v>
                </c:pt>
              </c:numCache>
            </c:numRef>
          </c:val>
          <c:smooth val="0"/>
        </c:ser>
        <c:dLbls>
          <c:showLegendKey val="0"/>
          <c:showVal val="0"/>
          <c:showCatName val="0"/>
          <c:showSerName val="0"/>
          <c:showPercent val="0"/>
          <c:showBubbleSize val="0"/>
        </c:dLbls>
        <c:marker val="1"/>
        <c:smooth val="0"/>
        <c:axId val="317091464"/>
        <c:axId val="317084408"/>
      </c:lineChart>
      <c:catAx>
        <c:axId val="317091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7084408"/>
        <c:crosses val="autoZero"/>
        <c:auto val="1"/>
        <c:lblAlgn val="ctr"/>
        <c:lblOffset val="100"/>
        <c:tickLblSkip val="1"/>
        <c:tickMarkSkip val="1"/>
        <c:noMultiLvlLbl val="0"/>
      </c:catAx>
      <c:valAx>
        <c:axId val="31708440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7091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11.11</c:v>
                </c:pt>
                <c:pt idx="1">
                  <c:v>10.81</c:v>
                </c:pt>
                <c:pt idx="2">
                  <c:v>6.04</c:v>
                </c:pt>
                <c:pt idx="3">
                  <c:v>5.73</c:v>
                </c:pt>
                <c:pt idx="4">
                  <c:v>5.84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43.21</c:v>
                </c:pt>
                <c:pt idx="1">
                  <c:v>49.36</c:v>
                </c:pt>
                <c:pt idx="2">
                  <c:v>59.53</c:v>
                </c:pt>
                <c:pt idx="3">
                  <c:v>52.15</c:v>
                </c:pt>
                <c:pt idx="4">
                  <c:v>54.81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13237328"/>
        <c:axId val="413243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3.93</c:v>
                </c:pt>
                <c:pt idx="1">
                  <c:v>0.37</c:v>
                </c:pt>
                <c:pt idx="2">
                  <c:v>-4.8</c:v>
                </c:pt>
                <c:pt idx="3">
                  <c:v>-9.18</c:v>
                </c:pt>
                <c:pt idx="4">
                  <c:v>0.18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13237328"/>
        <c:axId val="413243208"/>
      </c:lineChart>
      <c:catAx>
        <c:axId val="41323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3243208"/>
        <c:crosses val="autoZero"/>
        <c:auto val="1"/>
        <c:lblAlgn val="ctr"/>
        <c:lblOffset val="100"/>
        <c:tickLblSkip val="1"/>
        <c:tickMarkSkip val="1"/>
        <c:noMultiLvlLbl val="0"/>
      </c:catAx>
      <c:valAx>
        <c:axId val="413243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23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介護サービス事業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ケーブルネットワーク事業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1.1499999999999999</c:v>
                </c:pt>
                <c:pt idx="3">
                  <c:v>#N/A</c:v>
                </c:pt>
                <c:pt idx="4">
                  <c:v>1.46</c:v>
                </c:pt>
                <c:pt idx="5">
                  <c:v>#N/A</c:v>
                </c:pt>
                <c:pt idx="6">
                  <c:v>1.28</c:v>
                </c:pt>
                <c:pt idx="7">
                  <c:v>#N/A</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0.22</c:v>
                </c:pt>
                <c:pt idx="2">
                  <c:v>#N/A</c:v>
                </c:pt>
                <c:pt idx="3">
                  <c:v>0.2</c:v>
                </c:pt>
                <c:pt idx="4">
                  <c:v>#N/A</c:v>
                </c:pt>
                <c:pt idx="5">
                  <c:v>0.15</c:v>
                </c:pt>
                <c:pt idx="6">
                  <c:v>#N/A</c:v>
                </c:pt>
                <c:pt idx="7">
                  <c:v>0.06</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0.24</c:v>
                </c:pt>
                <c:pt idx="4">
                  <c:v>#N/A</c:v>
                </c:pt>
                <c:pt idx="5">
                  <c:v>0.26</c:v>
                </c:pt>
                <c:pt idx="6">
                  <c:v>#N/A</c:v>
                </c:pt>
                <c:pt idx="7">
                  <c:v>0.33</c:v>
                </c:pt>
                <c:pt idx="8">
                  <c:v>#N/A</c:v>
                </c:pt>
                <c:pt idx="9">
                  <c:v>0.25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電気事業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c:v>
                </c:pt>
                <c:pt idx="2">
                  <c:v>#N/A</c:v>
                </c:pt>
                <c:pt idx="3">
                  <c:v>0.63</c:v>
                </c:pt>
                <c:pt idx="4">
                  <c:v>#N/A</c:v>
                </c:pt>
                <c:pt idx="5">
                  <c:v>2.2999999999999998</c:v>
                </c:pt>
                <c:pt idx="6">
                  <c:v>#N/A</c:v>
                </c:pt>
                <c:pt idx="7">
                  <c:v>3.19</c:v>
                </c:pt>
                <c:pt idx="8">
                  <c:v>#N/A</c:v>
                </c:pt>
                <c:pt idx="9">
                  <c:v>1.91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11.1</c:v>
                </c:pt>
                <c:pt idx="2">
                  <c:v>#N/A</c:v>
                </c:pt>
                <c:pt idx="3">
                  <c:v>11.96</c:v>
                </c:pt>
                <c:pt idx="4">
                  <c:v>#N/A</c:v>
                </c:pt>
                <c:pt idx="5">
                  <c:v>6.02</c:v>
                </c:pt>
                <c:pt idx="6">
                  <c:v>#N/A</c:v>
                </c:pt>
                <c:pt idx="7">
                  <c:v>7.01</c:v>
                </c:pt>
                <c:pt idx="8">
                  <c:v>#N/A</c:v>
                </c:pt>
                <c:pt idx="9">
                  <c:v>5.82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15.38</c:v>
                </c:pt>
                <c:pt idx="2">
                  <c:v>#N/A</c:v>
                </c:pt>
                <c:pt idx="3">
                  <c:v>16.62</c:v>
                </c:pt>
                <c:pt idx="4">
                  <c:v>#N/A</c:v>
                </c:pt>
                <c:pt idx="5">
                  <c:v>18.72</c:v>
                </c:pt>
                <c:pt idx="6">
                  <c:v>#N/A</c:v>
                </c:pt>
                <c:pt idx="7">
                  <c:v>17.95</c:v>
                </c:pt>
                <c:pt idx="8">
                  <c:v>#N/A</c:v>
                </c:pt>
                <c:pt idx="9">
                  <c:v>17.13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3238112"/>
        <c:axId val="413238504"/>
      </c:barChart>
      <c:catAx>
        <c:axId val="41323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238504"/>
        <c:crosses val="autoZero"/>
        <c:auto val="1"/>
        <c:lblAlgn val="ctr"/>
        <c:lblOffset val="100"/>
        <c:tickLblSkip val="1"/>
        <c:tickMarkSkip val="1"/>
        <c:noMultiLvlLbl val="0"/>
      </c:catAx>
      <c:valAx>
        <c:axId val="413238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238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450</c:v>
                </c:pt>
                <c:pt idx="5">
                  <c:v>459</c:v>
                </c:pt>
                <c:pt idx="8">
                  <c:v>474</c:v>
                </c:pt>
                <c:pt idx="11">
                  <c:v>495</c:v>
                </c:pt>
                <c:pt idx="14">
                  <c:v>531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c:v>
                </c:pt>
                <c:pt idx="3">
                  <c:v>32</c:v>
                </c:pt>
                <c:pt idx="6">
                  <c:v>32</c:v>
                </c:pt>
                <c:pt idx="9">
                  <c:v>35</c:v>
                </c:pt>
                <c:pt idx="12">
                  <c:v>31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42</c:v>
                </c:pt>
                <c:pt idx="3">
                  <c:v>51</c:v>
                </c:pt>
                <c:pt idx="6">
                  <c:v>53</c:v>
                </c:pt>
                <c:pt idx="9">
                  <c:v>44</c:v>
                </c:pt>
                <c:pt idx="12">
                  <c:v>45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644</c:v>
                </c:pt>
                <c:pt idx="3">
                  <c:v>665</c:v>
                </c:pt>
                <c:pt idx="6">
                  <c:v>668</c:v>
                </c:pt>
                <c:pt idx="9">
                  <c:v>699</c:v>
                </c:pt>
                <c:pt idx="12">
                  <c:v>753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3240072"/>
        <c:axId val="413240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268</c:v>
                </c:pt>
                <c:pt idx="2">
                  <c:v>#N/A</c:v>
                </c:pt>
                <c:pt idx="3">
                  <c:v>#N/A</c:v>
                </c:pt>
                <c:pt idx="4">
                  <c:v>289</c:v>
                </c:pt>
                <c:pt idx="5">
                  <c:v>#N/A</c:v>
                </c:pt>
                <c:pt idx="6">
                  <c:v>#N/A</c:v>
                </c:pt>
                <c:pt idx="7">
                  <c:v>279</c:v>
                </c:pt>
                <c:pt idx="8">
                  <c:v>#N/A</c:v>
                </c:pt>
                <c:pt idx="9">
                  <c:v>#N/A</c:v>
                </c:pt>
                <c:pt idx="10">
                  <c:v>283</c:v>
                </c:pt>
                <c:pt idx="11">
                  <c:v>#N/A</c:v>
                </c:pt>
                <c:pt idx="12">
                  <c:v>#N/A</c:v>
                </c:pt>
                <c:pt idx="13">
                  <c:v>298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3240072"/>
        <c:axId val="413240856"/>
      </c:lineChart>
      <c:catAx>
        <c:axId val="413240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240856"/>
        <c:crosses val="autoZero"/>
        <c:auto val="1"/>
        <c:lblAlgn val="ctr"/>
        <c:lblOffset val="100"/>
        <c:tickLblSkip val="1"/>
        <c:tickMarkSkip val="1"/>
        <c:noMultiLvlLbl val="0"/>
      </c:catAx>
      <c:valAx>
        <c:axId val="413240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240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4287</c:v>
                </c:pt>
                <c:pt idx="5">
                  <c:v>4552</c:v>
                </c:pt>
                <c:pt idx="8">
                  <c:v>4469</c:v>
                </c:pt>
                <c:pt idx="11">
                  <c:v>4545</c:v>
                </c:pt>
                <c:pt idx="14">
                  <c:v>4597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c:v>
                </c:pt>
                <c:pt idx="5">
                  <c:v>20</c:v>
                </c:pt>
                <c:pt idx="8">
                  <c:v>1</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3366</c:v>
                </c:pt>
                <c:pt idx="5">
                  <c:v>3466</c:v>
                </c:pt>
                <c:pt idx="8">
                  <c:v>3179</c:v>
                </c:pt>
                <c:pt idx="11">
                  <c:v>2822</c:v>
                </c:pt>
                <c:pt idx="14">
                  <c:v>3080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1110</c:v>
                </c:pt>
                <c:pt idx="3">
                  <c:v>1101</c:v>
                </c:pt>
                <c:pt idx="6">
                  <c:v>1149</c:v>
                </c:pt>
                <c:pt idx="9">
                  <c:v>1096</c:v>
                </c:pt>
                <c:pt idx="12">
                  <c:v>1040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161</c:v>
                </c:pt>
                <c:pt idx="3">
                  <c:v>136</c:v>
                </c:pt>
                <c:pt idx="6">
                  <c:v>111</c:v>
                </c:pt>
                <c:pt idx="9">
                  <c:v>78</c:v>
                </c:pt>
                <c:pt idx="12">
                  <c:v>47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474</c:v>
                </c:pt>
                <c:pt idx="3">
                  <c:v>590</c:v>
                </c:pt>
                <c:pt idx="6">
                  <c:v>631</c:v>
                </c:pt>
                <c:pt idx="9">
                  <c:v>597</c:v>
                </c:pt>
                <c:pt idx="12">
                  <c:v>516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5941</c:v>
                </c:pt>
                <c:pt idx="3">
                  <c:v>6214</c:v>
                </c:pt>
                <c:pt idx="6">
                  <c:v>6052</c:v>
                </c:pt>
                <c:pt idx="9">
                  <c:v>6088</c:v>
                </c:pt>
                <c:pt idx="12">
                  <c:v>6093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3236936"/>
        <c:axId val="413243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c:v>
                </c:pt>
                <c:pt idx="2">
                  <c:v>#N/A</c:v>
                </c:pt>
                <c:pt idx="3">
                  <c:v>#N/A</c:v>
                </c:pt>
                <c:pt idx="4">
                  <c:v>3</c:v>
                </c:pt>
                <c:pt idx="5">
                  <c:v>#N/A</c:v>
                </c:pt>
                <c:pt idx="6">
                  <c:v>#N/A</c:v>
                </c:pt>
                <c:pt idx="7">
                  <c:v>294</c:v>
                </c:pt>
                <c:pt idx="8">
                  <c:v>#N/A</c:v>
                </c:pt>
                <c:pt idx="9">
                  <c:v>#N/A</c:v>
                </c:pt>
                <c:pt idx="10">
                  <c:v>491</c:v>
                </c:pt>
                <c:pt idx="11">
                  <c:v>#N/A</c:v>
                </c:pt>
                <c:pt idx="12">
                  <c:v>#N/A</c:v>
                </c:pt>
                <c:pt idx="13">
                  <c:v>24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3236936"/>
        <c:axId val="413243600"/>
      </c:lineChart>
      <c:catAx>
        <c:axId val="413236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3243600"/>
        <c:crosses val="autoZero"/>
        <c:auto val="1"/>
        <c:lblAlgn val="ctr"/>
        <c:lblOffset val="100"/>
        <c:tickLblSkip val="1"/>
        <c:tickMarkSkip val="1"/>
        <c:noMultiLvlLbl val="0"/>
      </c:catAx>
      <c:valAx>
        <c:axId val="41324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236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{E6341794-DEF8-4757-9E1B-0F2F424AD155}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{661B204E-66D9-4AFA-9C69-6CCC602D3BB8}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{2A07287E-7035-47E9-B33F-3541311FC673}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{728DB34B-5594-41D0-8DA7-944B58DA03B0}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{9E1B0995-4F83-48F2-A799-10B7E7D3467B}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45.8</c:v>
                </c:pt>
              </c:numCache>
            </c:numRef>
          </c:xVal>
          <c:yVal>
            <c:numRef>
              <c:f>公会計指標分析・財政指標組合せ分析表!$K$51:$O$51</c:f>
              <c:numCache>
                <c:formatCode>#,##0.0;"▲ "#,##0.0</c:formatCode>
                <c:ptCount val="5"/>
                <c:pt idx="3">
                  <c:v>19.7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{05B6939A-B6F3-4872-8883-1B3693F0662B}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{A6DCD1D0-B011-44EF-98AA-FDA595E257E5}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{C37D3206-60DC-43DF-9E3A-E68FC31F8451}</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{E3714D15-5861-4D11-AFF4-20169CC32187}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{A17C9FAA-C6FC-4B25-B3E3-AB1A5FE79E5D}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3243992"/>
        <c:axId val="413242816"/>
      </c:scatterChart>
      <c:valAx>
        <c:axId val="413243992"/>
        <c:scaling>
          <c:orientation val="minMax"/>
          <c:max val="54.9"/>
          <c:min val="4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242816"/>
        <c:crosses val="autoZero"/>
        <c:crossBetween val="midCat"/>
      </c:valAx>
      <c:valAx>
        <c:axId val="413242816"/>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3243992"/>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{D767A5A9-D480-4720-91D6-2CE009C1997F}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{A21FCF63-73F1-4AC0-8FE7-2969C9BECB67}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{01D45E52-325C-452F-9BAA-26917631F7B1}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{B79F5B77-2724-43C3-83B1-0E5DADCBE057}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{0F075002-A2B5-435B-9CA6-0A5693F7CEA1}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10.8</c:v>
                </c:pt>
                <c:pt idx="2">
                  <c:v>10.7</c:v>
                </c:pt>
                <c:pt idx="3">
                  <c:v>11.1</c:v>
                </c:pt>
                <c:pt idx="4">
                  <c:v>11.6</c:v>
                </c:pt>
              </c:numCache>
            </c:numRef>
          </c:xVal>
          <c:yVal>
            <c:numRef>
              <c:f>公会計指標分析・財政指標組合せ分析表!$K$73:$O$73</c:f>
              <c:numCache>
                <c:formatCode>#,##0.0;"▲ "#,##0.0</c:formatCode>
                <c:ptCount val="5"/>
                <c:pt idx="0">
                  <c:v>0.2</c:v>
                </c:pt>
                <c:pt idx="1">
                  <c:v>0.1</c:v>
                </c:pt>
                <c:pt idx="2">
                  <c:v>12</c:v>
                </c:pt>
                <c:pt idx="3">
                  <c:v>19.7</c:v>
                </c:pt>
                <c:pt idx="4">
                  <c:v>0.9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{939F0083-9037-41CC-9BE2-D368B87C40FD}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{3F5D834A-EB14-41D6-96A6-B565945B4866}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{04A6EEBA-42B8-44E5-9C58-BDC473D42647}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{9563FCA3-CBDA-4251-9E23-64B788250DB8}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{266E36AD-D595-44E2-A5B7-AA8575565B7B}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3241248"/>
        <c:axId val="413238896"/>
      </c:scatterChart>
      <c:valAx>
        <c:axId val="413241248"/>
        <c:scaling>
          <c:orientation val="minMax"/>
          <c:max val="12"/>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238896"/>
        <c:crosses val="autoZero"/>
        <c:crossBetween val="midCat"/>
      </c:valAx>
      <c:valAx>
        <c:axId val="413238896"/>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3241248"/>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実質公債費比率（分子）については前年度に比べ、</a:t>
          </a:r>
          <a:r>
            <a:rPr kumimoji="1" lang="en-US" altLang="ja-JP" sz="1400">
              <a:latin typeface="ＭＳ ゴシック" pitchFamily="49" charset="-128"/>
              <a:ea typeface="ＭＳ ゴシック" pitchFamily="49" charset="-128"/>
            </a:rPr>
            <a:t>16,147</a:t>
          </a:r>
          <a:r>
            <a:rPr kumimoji="1" lang="ja-JP" altLang="en-US" sz="1400">
              <a:latin typeface="ＭＳ ゴシック" pitchFamily="49" charset="-128"/>
              <a:ea typeface="ＭＳ ゴシック" pitchFamily="49" charset="-128"/>
            </a:rPr>
            <a:t>千円増となった。主な要因として元利償還金の</a:t>
          </a:r>
          <a:r>
            <a:rPr kumimoji="1" lang="en-US" altLang="ja-JP" sz="1400">
              <a:latin typeface="ＭＳ ゴシック" pitchFamily="49" charset="-128"/>
              <a:ea typeface="ＭＳ ゴシック" pitchFamily="49" charset="-128"/>
            </a:rPr>
            <a:t>54,093</a:t>
          </a:r>
          <a:r>
            <a:rPr kumimoji="1" lang="ja-JP" altLang="en-US" sz="1400">
              <a:latin typeface="ＭＳ ゴシック" pitchFamily="49" charset="-128"/>
              <a:ea typeface="ＭＳ ゴシック" pitchFamily="49" charset="-128"/>
            </a:rPr>
            <a:t>千円増、基準財政需要額算入額の</a:t>
          </a:r>
          <a:r>
            <a:rPr kumimoji="1" lang="en-US" altLang="ja-JP" sz="1400">
              <a:latin typeface="ＭＳ ゴシック" pitchFamily="49" charset="-128"/>
              <a:ea typeface="ＭＳ ゴシック" pitchFamily="49" charset="-128"/>
            </a:rPr>
            <a:t>34,764</a:t>
          </a:r>
          <a:r>
            <a:rPr kumimoji="1" lang="ja-JP" altLang="en-US" sz="1400">
              <a:latin typeface="ＭＳ ゴシック" pitchFamily="49" charset="-128"/>
              <a:ea typeface="ＭＳ ゴシック" pitchFamily="49" charset="-128"/>
            </a:rPr>
            <a:t>千円増、準元利償還金の</a:t>
          </a:r>
          <a:r>
            <a:rPr kumimoji="1" lang="en-US" altLang="ja-JP" sz="1400">
              <a:latin typeface="ＭＳ ゴシック" pitchFamily="49" charset="-128"/>
              <a:ea typeface="ＭＳ ゴシック" pitchFamily="49" charset="-128"/>
            </a:rPr>
            <a:t>3,611</a:t>
          </a:r>
          <a:r>
            <a:rPr kumimoji="1" lang="ja-JP" altLang="en-US" sz="1400">
              <a:latin typeface="ＭＳ ゴシック" pitchFamily="49" charset="-128"/>
              <a:ea typeface="ＭＳ ゴシック" pitchFamily="49" charset="-128"/>
            </a:rPr>
            <a:t>千円減である。平成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借り入れした過疎債・辺地債の元金償還が始まったことにより、元利償還金及び基準財政需要額算入額が増となった。一方、準元利償還金については、一部事務組合に対する負担金のうち公債費にかかる負担額が</a:t>
          </a:r>
          <a:r>
            <a:rPr kumimoji="1" lang="en-US" altLang="ja-JP" sz="1400">
              <a:latin typeface="ＭＳ ゴシック" pitchFamily="49" charset="-128"/>
              <a:ea typeface="ＭＳ ゴシック" pitchFamily="49" charset="-128"/>
            </a:rPr>
            <a:t>4,234</a:t>
          </a:r>
          <a:r>
            <a:rPr kumimoji="1" lang="ja-JP" altLang="en-US" sz="1400">
              <a:latin typeface="ＭＳ ゴシック" pitchFamily="49" charset="-128"/>
              <a:ea typeface="ＭＳ ゴシック" pitchFamily="49" charset="-128"/>
            </a:rPr>
            <a:t>千円減となった。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将来負担比率（分子）は前年度比</a:t>
          </a:r>
          <a:r>
            <a:rPr kumimoji="1" lang="en-US" altLang="ja-JP" sz="1100">
              <a:latin typeface="ＭＳ ゴシック" pitchFamily="49" charset="-128"/>
              <a:ea typeface="ＭＳ ゴシック" pitchFamily="49" charset="-128"/>
            </a:rPr>
            <a:t>467,545</a:t>
          </a:r>
          <a:r>
            <a:rPr kumimoji="1" lang="ja-JP" altLang="en-US" sz="1100">
              <a:latin typeface="ＭＳ ゴシック" pitchFamily="49" charset="-128"/>
              <a:ea typeface="ＭＳ ゴシック" pitchFamily="49" charset="-128"/>
            </a:rPr>
            <a:t>千円減となった。</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・充当可能基金の増</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前年度比で</a:t>
          </a:r>
          <a:r>
            <a:rPr kumimoji="1" lang="en-US" altLang="ja-JP" sz="1100">
              <a:latin typeface="ＭＳ ゴシック" pitchFamily="49" charset="-128"/>
              <a:ea typeface="ＭＳ ゴシック" pitchFamily="49" charset="-128"/>
            </a:rPr>
            <a:t>258,079</a:t>
          </a:r>
          <a:r>
            <a:rPr kumimoji="1" lang="ja-JP" altLang="en-US" sz="1100">
              <a:latin typeface="ＭＳ ゴシック" pitchFamily="49" charset="-128"/>
              <a:ea typeface="ＭＳ ゴシック" pitchFamily="49" charset="-128"/>
            </a:rPr>
            <a:t>千円の増。これは、平成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まで高齢者福祉施設整備事業に基金を費やし、また、将来ケーブルネットワーク施設の更改を予定していることから、年度末に充当可能基金を積み立てたことによる。今後も、将来に向け財源確保に努め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・公営企業債等繰入見込額の減</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前年度比で</a:t>
          </a:r>
          <a:r>
            <a:rPr kumimoji="1" lang="en-US" altLang="ja-JP" sz="1100">
              <a:latin typeface="ＭＳ ゴシック" pitchFamily="49" charset="-128"/>
              <a:ea typeface="ＭＳ ゴシック" pitchFamily="49" charset="-128"/>
            </a:rPr>
            <a:t>80,344</a:t>
          </a:r>
          <a:r>
            <a:rPr kumimoji="1" lang="ja-JP" altLang="en-US" sz="1100">
              <a:latin typeface="ＭＳ ゴシック" pitchFamily="49" charset="-128"/>
              <a:ea typeface="ＭＳ ゴシック" pitchFamily="49" charset="-128"/>
            </a:rPr>
            <a:t>千円の減。これは、簡易水道事業の平成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年度の</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（準元金償還金／元金償還金）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が除かれ、</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（準元金償還金／元金償還金）の三か年平均</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が減少したことが要因である。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・退職手当負担見込額の減</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前年度比</a:t>
          </a:r>
          <a:r>
            <a:rPr kumimoji="1" lang="en-US" altLang="ja-JP" sz="1100">
              <a:latin typeface="ＭＳ ゴシック" pitchFamily="49" charset="-128"/>
              <a:ea typeface="ＭＳ ゴシック" pitchFamily="49" charset="-128"/>
            </a:rPr>
            <a:t>56,234</a:t>
          </a:r>
          <a:r>
            <a:rPr kumimoji="1" lang="ja-JP" altLang="en-US" sz="1100">
              <a:latin typeface="ＭＳ ゴシック" pitchFamily="49" charset="-128"/>
              <a:ea typeface="ＭＳ ゴシック" pitchFamily="49" charset="-128"/>
            </a:rPr>
            <a:t>千円の減。退職手当支給予定対象職員数の減が主な要因である。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今後も、基金取り崩しや地方債発行の抑制に努めつつ、地方債を発行する際は交付税措置の有利な地方債を発行することで将来負担比率を抑えていく。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
2,940
537.29
6,327,946
6,068,864
174,931
2,994,156
6,092,802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0.9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有形固定資産減価償却率は４５．８％で、</a:t>
          </a:r>
          <a:endParaRPr lang="ja-JP" altLang="ja-JP">
            <a:effectLst/>
          </a:endParaRPr>
        </a:p>
        <a:p>
          <a:r>
            <a:rPr kumimoji="1" lang="ja-JP" altLang="ja-JP" sz="1100">
              <a:solidFill>
                <a:schemeClr val="dk1"/>
              </a:solidFill>
              <a:effectLst/>
              <a:latin typeface="+mn-lt"/>
              <a:ea typeface="+mn-ea"/>
              <a:cs typeface="+mn-cs"/>
            </a:rPr>
            <a:t>全国平均、宮崎県平均、類似団体平均をいずれも下回っている。</a:t>
          </a:r>
          <a:endParaRPr lang="ja-JP" altLang="ja-JP">
            <a:effectLst/>
          </a:endParaRPr>
        </a:p>
        <a:p>
          <a:r>
            <a:rPr kumimoji="1" lang="ja-JP" altLang="ja-JP" sz="1100">
              <a:solidFill>
                <a:schemeClr val="dk1"/>
              </a:solidFill>
              <a:effectLst/>
              <a:latin typeface="+mn-lt"/>
              <a:ea typeface="+mn-ea"/>
              <a:cs typeface="+mn-cs"/>
            </a:rPr>
            <a:t>これは、有形固定資産のうち７割弱を「道路」が占め、その「道路」の</a:t>
          </a:r>
          <a:endParaRPr lang="ja-JP" altLang="ja-JP">
            <a:effectLst/>
          </a:endParaRPr>
        </a:p>
        <a:p>
          <a:r>
            <a:rPr kumimoji="1" lang="ja-JP" altLang="ja-JP" sz="1100">
              <a:solidFill>
                <a:schemeClr val="dk1"/>
              </a:solidFill>
              <a:effectLst/>
              <a:latin typeface="+mn-lt"/>
              <a:ea typeface="+mn-ea"/>
              <a:cs typeface="+mn-cs"/>
            </a:rPr>
            <a:t>減価償却率が３９．４％であることが大きく影響していると考えられる。</a:t>
          </a:r>
          <a:endParaRPr lang="ja-JP" altLang="ja-JP">
            <a:effectLst/>
          </a:endParaRPr>
        </a:p>
        <a:p>
          <a:r>
            <a:rPr kumimoji="1" lang="ja-JP" altLang="ja-JP" sz="1100">
              <a:solidFill>
                <a:schemeClr val="dk1"/>
              </a:solidFill>
              <a:effectLst/>
              <a:latin typeface="+mn-lt"/>
              <a:ea typeface="+mn-ea"/>
              <a:cs typeface="+mn-cs"/>
            </a:rPr>
            <a:t>しかし施設別で見ると、ほとんどの施設で類似団体平均を上回っており、有形固定資産を取得してから現時点までに法定耐用年数の半分以上の年数が経過している</a:t>
          </a:r>
          <a:r>
            <a:rPr kumimoji="1" lang="ja-JP" altLang="ja-JP" sz="1100" baseline="0">
              <a:solidFill>
                <a:schemeClr val="dk1"/>
              </a:solidFill>
              <a:effectLst/>
              <a:latin typeface="+mn-lt"/>
              <a:ea typeface="+mn-ea"/>
              <a:cs typeface="+mn-cs"/>
            </a:rPr>
            <a:t>もの</a:t>
          </a:r>
          <a:r>
            <a:rPr kumimoji="1" lang="ja-JP" altLang="ja-JP" sz="1100">
              <a:solidFill>
                <a:schemeClr val="dk1"/>
              </a:solidFill>
              <a:effectLst/>
              <a:latin typeface="+mn-lt"/>
              <a:ea typeface="+mn-ea"/>
              <a:cs typeface="+mn-cs"/>
            </a:rPr>
            <a:t>が多い。</a:t>
          </a:r>
          <a:endParaRPr lang="ja-JP" altLang="ja-JP">
            <a:effectLst/>
          </a:endParaRPr>
        </a:p>
        <a:p>
          <a:r>
            <a:rPr kumimoji="1" lang="ja-JP" altLang="ja-JP" sz="1100">
              <a:solidFill>
                <a:schemeClr val="dk1"/>
              </a:solidFill>
              <a:effectLst/>
              <a:latin typeface="+mn-lt"/>
              <a:ea typeface="+mn-ea"/>
              <a:cs typeface="+mn-cs"/>
            </a:rPr>
            <a:t>今後は更新費用等に留意が必要である。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31</xdr:row>
      <xdr:rowOff>104902</xdr:rowOff>
    </xdr:to>
    <xdr:cxnSp macro="">
      <xdr:nvCxnSpPr>
        <xdr:cNvPr id="62" name="直線コネクタ 61"/>
        <xdr:cNvCxnSpPr/>
      </xdr:nvCxnSpPr>
      <xdr:spPr>
        <a:xfrm flipV="1">
          <a:off x="4760595" y="5445252"/>
          <a:ext cx="1270" cy="755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108729</xdr:rowOff>
    </xdr:from>
    <xdr:ext cx="405111" cy="259045"/>
    <xdr:sp macro="" textlink="">
      <xdr:nvSpPr>
        <xdr:cNvPr id="63" name="有形固定資産減価償却率最小値テキスト"/>
        <xdr:cNvSpPr txBox="1"/>
      </xdr:nvSpPr>
      <xdr:spPr>
        <a:xfrm>
          <a:off x="4813300" y="6204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31</xdr:row>
      <xdr:rowOff>104902</xdr:rowOff>
    </xdr:from>
    <xdr:to>
      <xdr:col>3</xdr:col>
      <xdr:colOff>1260475</xdr:colOff>
      <xdr:row>31</xdr:row>
      <xdr:rowOff>104902</xdr:rowOff>
    </xdr:to>
    <xdr:cxnSp macro="">
      <xdr:nvCxnSpPr>
        <xdr:cNvPr id="64" name="直線コネクタ 63"/>
        <xdr:cNvCxnSpPr/>
      </xdr:nvCxnSpPr>
      <xdr:spPr>
        <a:xfrm>
          <a:off x="4673600" y="620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4081</xdr:rowOff>
    </xdr:from>
    <xdr:ext cx="405111" cy="259045"/>
    <xdr:sp macro="" textlink="">
      <xdr:nvSpPr>
        <xdr:cNvPr id="67" name="有形固定資産減価償却率平均値テキスト"/>
        <xdr:cNvSpPr txBox="1"/>
      </xdr:nvSpPr>
      <xdr:spPr>
        <a:xfrm>
          <a:off x="4813300" y="5757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25654</xdr:rowOff>
    </xdr:from>
    <xdr:to>
      <xdr:col>3</xdr:col>
      <xdr:colOff>1222375</xdr:colOff>
      <xdr:row>29</xdr:row>
      <xdr:rowOff>127254</xdr:rowOff>
    </xdr:to>
    <xdr:sp macro="" textlink="">
      <xdr:nvSpPr>
        <xdr:cNvPr id="68" name="フローチャート : 判断 67"/>
        <xdr:cNvSpPr/>
      </xdr:nvSpPr>
      <xdr:spPr>
        <a:xfrm>
          <a:off x="4711700" y="577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91694</xdr:rowOff>
    </xdr:from>
    <xdr:to>
      <xdr:col>3</xdr:col>
      <xdr:colOff>511175</xdr:colOff>
      <xdr:row>31</xdr:row>
      <xdr:rowOff>21844</xdr:rowOff>
    </xdr:to>
    <xdr:sp macro="" textlink="">
      <xdr:nvSpPr>
        <xdr:cNvPr id="69" name="フローチャート : 判断 68"/>
        <xdr:cNvSpPr/>
      </xdr:nvSpPr>
      <xdr:spPr>
        <a:xfrm>
          <a:off x="4000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111506</xdr:rowOff>
    </xdr:from>
    <xdr:to>
      <xdr:col>3</xdr:col>
      <xdr:colOff>511175</xdr:colOff>
      <xdr:row>33</xdr:row>
      <xdr:rowOff>41656</xdr:rowOff>
    </xdr:to>
    <xdr:sp macro="" textlink="">
      <xdr:nvSpPr>
        <xdr:cNvPr id="75" name="円/楕円 74"/>
        <xdr:cNvSpPr/>
      </xdr:nvSpPr>
      <xdr:spPr>
        <a:xfrm>
          <a:off x="4000500" y="6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38371</xdr:rowOff>
    </xdr:from>
    <xdr:ext cx="405111" cy="259045"/>
    <xdr:sp macro="" textlink="">
      <xdr:nvSpPr>
        <xdr:cNvPr id="76" name="n_1aveValue有形固定資産減価償却率"/>
        <xdr:cNvSpPr txBox="1"/>
      </xdr:nvSpPr>
      <xdr:spPr>
        <a:xfrm>
          <a:off x="3836043"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32783</xdr:rowOff>
    </xdr:from>
    <xdr:ext cx="405111" cy="259045"/>
    <xdr:sp macro="" textlink="">
      <xdr:nvSpPr>
        <xdr:cNvPr id="77" name="n_1mainValue有形固定資産減価償却率"/>
        <xdr:cNvSpPr txBox="1"/>
      </xdr:nvSpPr>
      <xdr:spPr>
        <a:xfrm>
          <a:off x="3836043" y="647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債務償還可能年数は、総務省で算出式を精査中であり、平成２９年度より公表する。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
2,940
537.29
6,327,946
6,068,864
174,931
2,994,156
6,092,802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39</xdr:row>
      <xdr:rowOff>49530</xdr:rowOff>
    </xdr:to>
    <xdr:cxnSp macro="">
      <xdr:nvCxnSpPr>
        <xdr:cNvPr id="57" name="直線コネクタ 56"/>
        <xdr:cNvCxnSpPr/>
      </xdr:nvCxnSpPr>
      <xdr:spPr>
        <a:xfrm flipV="1">
          <a:off x="4634865" y="580263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53357</xdr:rowOff>
    </xdr:from>
    <xdr:ext cx="405111" cy="259045"/>
    <xdr:sp macro="" textlink="">
      <xdr:nvSpPr>
        <xdr:cNvPr id="58" name="【道路】&#10;有形固定資産減価償却率最小値テキスト"/>
        <xdr:cNvSpPr txBox="1"/>
      </xdr:nvSpPr>
      <xdr:spPr>
        <a:xfrm>
          <a:off x="47244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39</xdr:row>
      <xdr:rowOff>49530</xdr:rowOff>
    </xdr:from>
    <xdr:to>
      <xdr:col>6</xdr:col>
      <xdr:colOff>600075</xdr:colOff>
      <xdr:row>39</xdr:row>
      <xdr:rowOff>49530</xdr:rowOff>
    </xdr:to>
    <xdr:cxnSp macro="">
      <xdr:nvCxnSpPr>
        <xdr:cNvPr id="59" name="直線コネクタ 58"/>
        <xdr:cNvCxnSpPr/>
      </xdr:nvCxnSpPr>
      <xdr:spPr>
        <a:xfrm>
          <a:off x="4546600" y="67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95267</xdr:rowOff>
    </xdr:from>
    <xdr:ext cx="405111" cy="259045"/>
    <xdr:sp macro="" textlink="">
      <xdr:nvSpPr>
        <xdr:cNvPr id="62" name="【道路】&#10;有形固定資産減価償却率平均値テキスト"/>
        <xdr:cNvSpPr txBox="1"/>
      </xdr:nvSpPr>
      <xdr:spPr>
        <a:xfrm>
          <a:off x="4724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3" name="フローチャート :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90170</xdr:rowOff>
    </xdr:from>
    <xdr:to>
      <xdr:col>5</xdr:col>
      <xdr:colOff>409575</xdr:colOff>
      <xdr:row>39</xdr:row>
      <xdr:rowOff>20320</xdr:rowOff>
    </xdr:to>
    <xdr:sp macro="" textlink="">
      <xdr:nvSpPr>
        <xdr:cNvPr id="64" name="フローチャート : 判断 63"/>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10160</xdr:rowOff>
    </xdr:from>
    <xdr:to>
      <xdr:col>5</xdr:col>
      <xdr:colOff>409575</xdr:colOff>
      <xdr:row>42</xdr:row>
      <xdr:rowOff>111760</xdr:rowOff>
    </xdr:to>
    <xdr:sp macro="" textlink="">
      <xdr:nvSpPr>
        <xdr:cNvPr id="70" name="円/楕円 69"/>
        <xdr:cNvSpPr/>
      </xdr:nvSpPr>
      <xdr:spPr>
        <a:xfrm>
          <a:off x="3746500" y="721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36847</xdr:rowOff>
    </xdr:from>
    <xdr:ext cx="405111" cy="259045"/>
    <xdr:sp macro="" textlink="">
      <xdr:nvSpPr>
        <xdr:cNvPr id="71" name="n_1aveValue【道路】&#10;有形固定資産減価償却率"/>
        <xdr:cNvSpPr txBox="1"/>
      </xdr:nvSpPr>
      <xdr:spPr>
        <a:xfrm>
          <a:off x="3582043"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102887</xdr:rowOff>
    </xdr:from>
    <xdr:ext cx="405111" cy="259045"/>
    <xdr:sp macro="" textlink="">
      <xdr:nvSpPr>
        <xdr:cNvPr id="72" name="n_1mainValue【道路】&#10;有形固定資産減価償却率"/>
        <xdr:cNvSpPr txBox="1"/>
      </xdr:nvSpPr>
      <xdr:spPr>
        <a:xfrm>
          <a:off x="3582043"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6" name="テキスト ボックス 8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8" name="テキスト ボックス 8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0" name="テキスト ボックス 8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2" name="テキスト ボックス 9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6" name="直線コネクタ 95"/>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7"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8" name="直線コネクタ 97"/>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9"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0" name="直線コネクタ 99"/>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1"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2" name="フローチャート : 判断 101"/>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3" name="フローチャート : 判断 102"/>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81733</xdr:rowOff>
    </xdr:from>
    <xdr:to>
      <xdr:col>14</xdr:col>
      <xdr:colOff>79375</xdr:colOff>
      <xdr:row>40</xdr:row>
      <xdr:rowOff>11883</xdr:rowOff>
    </xdr:to>
    <xdr:sp macro="" textlink="">
      <xdr:nvSpPr>
        <xdr:cNvPr id="109" name="円/楕円 108"/>
        <xdr:cNvSpPr/>
      </xdr:nvSpPr>
      <xdr:spPr>
        <a:xfrm>
          <a:off x="9588500" y="67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103251</xdr:rowOff>
    </xdr:from>
    <xdr:ext cx="534377" cy="259045"/>
    <xdr:sp macro="" textlink="">
      <xdr:nvSpPr>
        <xdr:cNvPr id="110" name="n_1aveValue【道路】&#10;一人当たり延長"/>
        <xdr:cNvSpPr txBox="1"/>
      </xdr:nvSpPr>
      <xdr:spPr>
        <a:xfrm>
          <a:off x="9359410"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402169</xdr:colOff>
      <xdr:row>38</xdr:row>
      <xdr:rowOff>28410</xdr:rowOff>
    </xdr:from>
    <xdr:ext cx="599010" cy="259045"/>
    <xdr:sp macro="" textlink="">
      <xdr:nvSpPr>
        <xdr:cNvPr id="111" name="n_1mainValue【道路】&#10;一人当たり延長"/>
        <xdr:cNvSpPr txBox="1"/>
      </xdr:nvSpPr>
      <xdr:spPr>
        <a:xfrm>
          <a:off x="9327094" y="65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0" name="正方形/長方形 11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1" name="正方形/長方形 12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2" name="正方形/長方形 12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3" name="正方形/長方形 12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4" name="正方形/長方形 12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5" name="正方形/長方形 12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6" name="正方形/長方形 12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7" name="正方形/長方形 12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9" name="直線コネクタ 13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0" name="テキスト ボックス 13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1" name="直線コネクタ 14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2" name="テキスト ボックス 14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3" name="直線コネクタ 14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4" name="テキスト ボックス 14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5" name="直線コネクタ 14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6" name="テキスト ボックス 14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7" name="直線コネクタ 1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8" name="テキスト ボックス 1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150" name="直線コネクタ 149"/>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151"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152" name="直線コネクタ 151"/>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153"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154" name="直線コネクタ 153"/>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155"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156" name="フローチャート : 判断 155"/>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157" name="フローチャート : 判断 156"/>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8" name="テキスト ボックス 1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9" name="テキスト ボックス 1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0" name="テキスト ボックス 1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1" name="テキスト ボックス 1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2" name="テキスト ボックス 1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69596</xdr:rowOff>
    </xdr:from>
    <xdr:to>
      <xdr:col>5</xdr:col>
      <xdr:colOff>409575</xdr:colOff>
      <xdr:row>78</xdr:row>
      <xdr:rowOff>171196</xdr:rowOff>
    </xdr:to>
    <xdr:sp macro="" textlink="">
      <xdr:nvSpPr>
        <xdr:cNvPr id="163" name="円/楕円 162"/>
        <xdr:cNvSpPr/>
      </xdr:nvSpPr>
      <xdr:spPr>
        <a:xfrm>
          <a:off x="3746500" y="134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164"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16273</xdr:rowOff>
    </xdr:from>
    <xdr:ext cx="405111" cy="259045"/>
    <xdr:sp macro="" textlink="">
      <xdr:nvSpPr>
        <xdr:cNvPr id="165" name="n_1mainValue【公営住宅】&#10;有形固定資産減価償却率"/>
        <xdr:cNvSpPr txBox="1"/>
      </xdr:nvSpPr>
      <xdr:spPr>
        <a:xfrm>
          <a:off x="3582043" y="1321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6" name="正方形/長方形 1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7" name="正方形/長方形 1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8" name="正方形/長方形 1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9" name="正方形/長方形 1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0" name="正方形/長方形 1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1" name="正方形/長方形 1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2" name="正方形/長方形 1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3" name="正方形/長方形 1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4" name="テキスト ボックス 1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5" name="直線コネクタ 1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6" name="テキスト ボックス 17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177" name="直線コネクタ 17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178" name="テキスト ボックス 17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179" name="直線コネクタ 17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180" name="テキスト ボックス 17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181" name="直線コネクタ 18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182" name="テキスト ボックス 18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185" name="直線コネクタ 18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186" name="テキスト ボックス 185"/>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187" name="直線コネクタ 18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188" name="テキスト ボックス 187"/>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189" name="直線コネクタ 18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190" name="テキスト ボックス 189"/>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1" name="直線コネクタ 1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192" name="テキスト ボックス 19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194" name="直線コネクタ 193"/>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195"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196" name="直線コネクタ 195"/>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197"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198" name="直線コネクタ 197"/>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199"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00" name="フローチャート : 判断 199"/>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01" name="フローチャート : 判断 200"/>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2" name="テキスト ボックス 2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3" name="テキスト ボックス 2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4" name="テキスト ボックス 2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5" name="テキスト ボックス 2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6" name="テキスト ボックス 2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160607</xdr:rowOff>
    </xdr:from>
    <xdr:to>
      <xdr:col>14</xdr:col>
      <xdr:colOff>79375</xdr:colOff>
      <xdr:row>86</xdr:row>
      <xdr:rowOff>90757</xdr:rowOff>
    </xdr:to>
    <xdr:sp macro="" textlink="">
      <xdr:nvSpPr>
        <xdr:cNvPr id="207" name="円/楕円 206"/>
        <xdr:cNvSpPr/>
      </xdr:nvSpPr>
      <xdr:spPr>
        <a:xfrm>
          <a:off x="9588500" y="147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45420</xdr:rowOff>
    </xdr:from>
    <xdr:ext cx="469744" cy="259045"/>
    <xdr:sp macro="" textlink="">
      <xdr:nvSpPr>
        <xdr:cNvPr id="208" name="n_1aveValue【公営住宅】&#10;一人当たり面積"/>
        <xdr:cNvSpPr txBox="1"/>
      </xdr:nvSpPr>
      <xdr:spPr>
        <a:xfrm>
          <a:off x="9391727" y="1444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81884</xdr:rowOff>
    </xdr:from>
    <xdr:ext cx="469744" cy="259045"/>
    <xdr:sp macro="" textlink="">
      <xdr:nvSpPr>
        <xdr:cNvPr id="209" name="n_1mainValue【公営住宅】&#10;一人当たり面積"/>
        <xdr:cNvSpPr txBox="1"/>
      </xdr:nvSpPr>
      <xdr:spPr>
        <a:xfrm>
          <a:off x="9391727" y="1482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3" name="正方形/長方形 2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4" name="テキスト ボックス 2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5" name="直線コネクタ 2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36" name="直線コネクタ 2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7" name="テキスト ボックス 2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8" name="直線コネクタ 2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9" name="テキスト ボックス 2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40" name="直線コネクタ 2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41" name="テキスト ボックス 2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2" name="直線コネクタ 2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3" name="テキスト ボックス 2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4" name="直線コネクタ 2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5" name="テキスト ボックス 2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6" name="直線コネクタ 2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7" name="テキスト ボックス 2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8" name="直線コネクタ 2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9" name="テキスト ボックス 2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251" name="直線コネクタ 250"/>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252"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253" name="直線コネクタ 252"/>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254"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255" name="直線コネクタ 254"/>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256"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257" name="フローチャート : 判断 256"/>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258" name="フローチャート : 判断 257"/>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9" name="テキスト ボックス 2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0" name="テキスト ボックス 2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1" name="テキスト ボックス 2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2" name="テキスト ボックス 2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3" name="テキスト ボックス 2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103777</xdr:rowOff>
    </xdr:from>
    <xdr:to>
      <xdr:col>22</xdr:col>
      <xdr:colOff>415925</xdr:colOff>
      <xdr:row>34</xdr:row>
      <xdr:rowOff>33927</xdr:rowOff>
    </xdr:to>
    <xdr:sp macro="" textlink="">
      <xdr:nvSpPr>
        <xdr:cNvPr id="264" name="円/楕円 263"/>
        <xdr:cNvSpPr/>
      </xdr:nvSpPr>
      <xdr:spPr>
        <a:xfrm>
          <a:off x="15430500" y="5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265"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50454</xdr:rowOff>
    </xdr:from>
    <xdr:ext cx="405111" cy="259045"/>
    <xdr:sp macro="" textlink="">
      <xdr:nvSpPr>
        <xdr:cNvPr id="266" name="n_1mainValue【認定こども園・幼稚園・保育所】&#10;有形固定資産減価償却率"/>
        <xdr:cNvSpPr txBox="1"/>
      </xdr:nvSpPr>
      <xdr:spPr>
        <a:xfrm>
          <a:off x="15266043" y="553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7" name="正方形/長方形 2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8" name="正方形/長方形 2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9" name="正方形/長方形 2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0" name="正方形/長方形 2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1" name="正方形/長方形 2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2" name="正方形/長方形 2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3" name="正方形/長方形 2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4" name="正方形/長方形 2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5" name="テキスト ボックス 2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6" name="直線コネクタ 2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7" name="直線コネクタ 27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78" name="テキスト ボックス 27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9" name="直線コネクタ 27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280" name="テキスト ボックス 279"/>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1" name="直線コネクタ 28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282" name="テキスト ボックス 281"/>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83" name="直線コネクタ 28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284" name="テキスト ボックス 283"/>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5" name="直線コネクタ 2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286" name="テキスト ボックス 285"/>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288" name="直線コネクタ 287"/>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289"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290" name="直線コネクタ 289"/>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291"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292" name="直線コネクタ 291"/>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293"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294" name="フローチャート : 判断 293"/>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295" name="フローチャート : 判断 294"/>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6" name="テキスト ボックス 2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7" name="テキスト ボックス 2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8" name="テキスト ボックス 2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9" name="テキスト ボックス 2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0" name="テキスト ボックス 2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80218</xdr:rowOff>
    </xdr:from>
    <xdr:to>
      <xdr:col>31</xdr:col>
      <xdr:colOff>85725</xdr:colOff>
      <xdr:row>42</xdr:row>
      <xdr:rowOff>10368</xdr:rowOff>
    </xdr:to>
    <xdr:sp macro="" textlink="">
      <xdr:nvSpPr>
        <xdr:cNvPr id="301" name="円/楕円 300"/>
        <xdr:cNvSpPr/>
      </xdr:nvSpPr>
      <xdr:spPr>
        <a:xfrm>
          <a:off x="21272500" y="710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02"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1495</xdr:rowOff>
    </xdr:from>
    <xdr:ext cx="469744" cy="259045"/>
    <xdr:sp macro="" textlink="">
      <xdr:nvSpPr>
        <xdr:cNvPr id="303" name="n_1mainValue【認定こども園・幼稚園・保育所】&#10;一人当たり面積"/>
        <xdr:cNvSpPr txBox="1"/>
      </xdr:nvSpPr>
      <xdr:spPr>
        <a:xfrm>
          <a:off x="21075727" y="720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4" name="正方形/長方形 3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5" name="正方形/長方形 3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6" name="正方形/長方形 3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7" name="正方形/長方形 3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8" name="正方形/長方形 3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9" name="正方形/長方形 3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0" name="正方形/長方形 3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1" name="正方形/長方形 3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2" name="テキスト ボックス 3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3" name="直線コネクタ 3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4" name="テキスト ボックス 3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5" name="直線コネクタ 3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6" name="テキスト ボックス 3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7" name="直線コネクタ 3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8" name="テキスト ボックス 3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9" name="直線コネクタ 3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0" name="テキスト ボックス 3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1" name="直線コネクタ 3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2" name="テキスト ボックス 3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3" name="直線コネクタ 3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4" name="テキスト ボックス 3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5" name="直線コネクタ 3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6" name="テキスト ボックス 3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28" name="直線コネクタ 327"/>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29"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30" name="直線コネクタ 329"/>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31"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32" name="直線コネクタ 331"/>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33"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34" name="フローチャート : 判断 333"/>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35" name="フローチャート : 判断 334"/>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6" name="テキスト ボックス 3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7" name="テキスト ボックス 3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8" name="テキスト ボックス 3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9" name="テキスト ボックス 3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0" name="テキスト ボックス 3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139700</xdr:rowOff>
    </xdr:from>
    <xdr:to>
      <xdr:col>22</xdr:col>
      <xdr:colOff>415925</xdr:colOff>
      <xdr:row>60</xdr:row>
      <xdr:rowOff>69850</xdr:rowOff>
    </xdr:to>
    <xdr:sp macro="" textlink="">
      <xdr:nvSpPr>
        <xdr:cNvPr id="341" name="円/楕円 340"/>
        <xdr:cNvSpPr/>
      </xdr:nvSpPr>
      <xdr:spPr>
        <a:xfrm>
          <a:off x="15430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342"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86377</xdr:rowOff>
    </xdr:from>
    <xdr:ext cx="405111" cy="259045"/>
    <xdr:sp macro="" textlink="">
      <xdr:nvSpPr>
        <xdr:cNvPr id="343" name="n_1mainValue【学校施設】&#10;有形固定資産減価償却率"/>
        <xdr:cNvSpPr txBox="1"/>
      </xdr:nvSpPr>
      <xdr:spPr>
        <a:xfrm>
          <a:off x="15266043"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4" name="正方形/長方形 3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5" name="正方形/長方形 3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6" name="正方形/長方形 3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7" name="正方形/長方形 3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8" name="正方形/長方形 3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9" name="正方形/長方形 3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0" name="正方形/長方形 3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1" name="正方形/長方形 3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2" name="テキスト ボックス 3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3" name="直線コネクタ 3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54" name="直線コネクタ 3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5" name="テキスト ボックス 3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6" name="直線コネクタ 3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7" name="テキスト ボックス 3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8" name="直線コネクタ 3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359" name="テキスト ボックス 35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60" name="直線コネクタ 3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361" name="テキスト ボックス 36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2" name="直線コネクタ 3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363" name="テキスト ボックス 36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4" name="直線コネクタ 3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65" name="テキスト ボックス 36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367" name="直線コネクタ 366"/>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368"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369" name="直線コネクタ 368"/>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370"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371" name="直線コネクタ 370"/>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372"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373" name="フローチャート : 判断 372"/>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374" name="フローチャート : 判断 373"/>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5" name="テキスト ボックス 3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6" name="テキスト ボックス 3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7" name="テキスト ボックス 3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8" name="テキスト ボックス 3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9" name="テキスト ボックス 3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168656</xdr:rowOff>
    </xdr:from>
    <xdr:to>
      <xdr:col>31</xdr:col>
      <xdr:colOff>85725</xdr:colOff>
      <xdr:row>62</xdr:row>
      <xdr:rowOff>98806</xdr:rowOff>
    </xdr:to>
    <xdr:sp macro="" textlink="">
      <xdr:nvSpPr>
        <xdr:cNvPr id="380" name="円/楕円 379"/>
        <xdr:cNvSpPr/>
      </xdr:nvSpPr>
      <xdr:spPr>
        <a:xfrm>
          <a:off x="21272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381"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115333</xdr:rowOff>
    </xdr:from>
    <xdr:ext cx="469744" cy="259045"/>
    <xdr:sp macro="" textlink="">
      <xdr:nvSpPr>
        <xdr:cNvPr id="382" name="n_1mainValue【学校施設】&#10;一人当たり面積"/>
        <xdr:cNvSpPr txBox="1"/>
      </xdr:nvSpPr>
      <xdr:spPr>
        <a:xfrm>
          <a:off x="21075727" y="104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3" name="正方形/長方形 3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384" name="正方形/長方形 38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385" name="正方形/長方形 38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386" name="正方形/長方形 38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387" name="正方形/長方形 38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8" name="正方形/長方形 3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9" name="テキスト ボックス 3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0" name="直線コネクタ 3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91" name="テキスト ボックス 39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92" name="直線コネクタ 39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93" name="テキスト ボックス 39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4" name="直線コネクタ 39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5" name="テキスト ボックス 39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6" name="直線コネクタ 39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7" name="テキスト ボックス 39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8" name="直線コネクタ 39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99" name="テキスト ボックス 39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0" name="直線コネクタ 3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1" name="テキスト ボックス 4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7874</xdr:rowOff>
    </xdr:from>
    <xdr:to>
      <xdr:col>22</xdr:col>
      <xdr:colOff>415925</xdr:colOff>
      <xdr:row>80</xdr:row>
      <xdr:rowOff>109474</xdr:rowOff>
    </xdr:to>
    <xdr:sp macro="" textlink="">
      <xdr:nvSpPr>
        <xdr:cNvPr id="403" name="フローチャート : 判断 402"/>
        <xdr:cNvSpPr/>
      </xdr:nvSpPr>
      <xdr:spPr>
        <a:xfrm>
          <a:off x="15430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04" name="テキスト ボックス 4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5" name="テキスト ボックス 4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6" name="テキスト ボックス 4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7" name="テキスト ボックス 4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8" name="テキスト ボックス 4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76454</xdr:rowOff>
    </xdr:from>
    <xdr:to>
      <xdr:col>22</xdr:col>
      <xdr:colOff>415925</xdr:colOff>
      <xdr:row>78</xdr:row>
      <xdr:rowOff>6604</xdr:rowOff>
    </xdr:to>
    <xdr:sp macro="" textlink="">
      <xdr:nvSpPr>
        <xdr:cNvPr id="409" name="円/楕円 408"/>
        <xdr:cNvSpPr/>
      </xdr:nvSpPr>
      <xdr:spPr>
        <a:xfrm>
          <a:off x="15430500" y="132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100601</xdr:rowOff>
    </xdr:from>
    <xdr:ext cx="405111" cy="259045"/>
    <xdr:sp macro="" textlink="">
      <xdr:nvSpPr>
        <xdr:cNvPr id="410" name="n_1aveValue【児童館】&#10;有形固定資産減価償却率"/>
        <xdr:cNvSpPr txBox="1"/>
      </xdr:nvSpPr>
      <xdr:spPr>
        <a:xfrm>
          <a:off x="15266043" y="138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23131</xdr:rowOff>
    </xdr:from>
    <xdr:ext cx="405111" cy="259045"/>
    <xdr:sp macro="" textlink="">
      <xdr:nvSpPr>
        <xdr:cNvPr id="411" name="n_1mainValue【児童館】&#10;有形固定資産減価償却率"/>
        <xdr:cNvSpPr txBox="1"/>
      </xdr:nvSpPr>
      <xdr:spPr>
        <a:xfrm>
          <a:off x="15266043" y="1305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2" name="正方形/長方形 4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13" name="正方形/長方形 412"/>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14" name="正方形/長方形 413"/>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15" name="正方形/長方形 414"/>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16" name="正方形/長方形 415"/>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7" name="正方形/長方形 4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8" name="テキスト ボックス 4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9" name="直線コネクタ 4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20" name="テキスト ボックス 41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421" name="直線コネクタ 420"/>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422" name="テキスト ボックス 421"/>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23" name="直線コネクタ 4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24" name="テキスト ボックス 4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425" name="直線コネクタ 424"/>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426" name="テキスト ボックス 425"/>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7" name="直線コネクタ 4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8" name="テキスト ボックス 4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21589</xdr:rowOff>
    </xdr:from>
    <xdr:to>
      <xdr:col>31</xdr:col>
      <xdr:colOff>85725</xdr:colOff>
      <xdr:row>84</xdr:row>
      <xdr:rowOff>123189</xdr:rowOff>
    </xdr:to>
    <xdr:sp macro="" textlink="">
      <xdr:nvSpPr>
        <xdr:cNvPr id="430" name="フローチャート : 判断 429"/>
        <xdr:cNvSpPr/>
      </xdr:nvSpPr>
      <xdr:spPr>
        <a:xfrm>
          <a:off x="21272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31" name="テキスト ボックス 4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2" name="テキスト ボックス 4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3" name="テキスト ボックス 4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34" name="テキスト ボックス 4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35" name="テキスト ボックス 4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10161</xdr:rowOff>
    </xdr:from>
    <xdr:to>
      <xdr:col>31</xdr:col>
      <xdr:colOff>85725</xdr:colOff>
      <xdr:row>78</xdr:row>
      <xdr:rowOff>111761</xdr:rowOff>
    </xdr:to>
    <xdr:sp macro="" textlink="">
      <xdr:nvSpPr>
        <xdr:cNvPr id="436" name="円/楕円 435"/>
        <xdr:cNvSpPr/>
      </xdr:nvSpPr>
      <xdr:spPr>
        <a:xfrm>
          <a:off x="21272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114316</xdr:rowOff>
    </xdr:from>
    <xdr:ext cx="469744" cy="259045"/>
    <xdr:sp macro="" textlink="">
      <xdr:nvSpPr>
        <xdr:cNvPr id="437" name="n_1aveValue【児童館】&#10;一人当たり面積"/>
        <xdr:cNvSpPr txBox="1"/>
      </xdr:nvSpPr>
      <xdr:spPr>
        <a:xfrm>
          <a:off x="21075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128288</xdr:rowOff>
    </xdr:from>
    <xdr:ext cx="469744" cy="259045"/>
    <xdr:sp macro="" textlink="">
      <xdr:nvSpPr>
        <xdr:cNvPr id="438" name="n_1mainValue【児童館】&#10;一人当たり面積"/>
        <xdr:cNvSpPr txBox="1"/>
      </xdr:nvSpPr>
      <xdr:spPr>
        <a:xfrm>
          <a:off x="210757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39" name="正方形/長方形 4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0" name="正方形/長方形 4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1" name="正方形/長方形 4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2" name="正方形/長方形 4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3" name="正方形/長方形 4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4" name="正方形/長方形 4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5" name="正方形/長方形 4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46" name="正方形/長方形 4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7" name="テキスト ボックス 4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8" name="直線コネクタ 4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49" name="直線コネクタ 4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50" name="テキスト ボックス 44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51" name="直線コネクタ 4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52" name="テキスト ボックス 4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53" name="直線コネクタ 4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54" name="テキスト ボックス 4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55" name="直線コネクタ 4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56" name="テキスト ボックス 4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57" name="直線コネクタ 4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58" name="テキスト ボックス 4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59" name="直線コネクタ 4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60" name="テキスト ボックス 45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1" name="直線コネクタ 4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2" name="テキスト ボックス 4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64" name="直線コネクタ 463"/>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65"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66" name="直線コネクタ 465"/>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67"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68" name="直線コネクタ 4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69"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70" name="フローチャート : 判断 469"/>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71" name="フローチャート : 判断 470"/>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2" name="テキスト ボックス 4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3" name="テキスト ボックス 4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4" name="テキスト ボックス 4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5" name="テキスト ボックス 4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6" name="テキスト ボックス 4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36830</xdr:rowOff>
    </xdr:from>
    <xdr:to>
      <xdr:col>22</xdr:col>
      <xdr:colOff>415925</xdr:colOff>
      <xdr:row>101</xdr:row>
      <xdr:rowOff>138430</xdr:rowOff>
    </xdr:to>
    <xdr:sp macro="" textlink="">
      <xdr:nvSpPr>
        <xdr:cNvPr id="477" name="円/楕円 476"/>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478"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154957</xdr:rowOff>
    </xdr:from>
    <xdr:ext cx="405111" cy="259045"/>
    <xdr:sp macro="" textlink="">
      <xdr:nvSpPr>
        <xdr:cNvPr id="479" name="n_1mainValue【公民館】&#10;有形固定資産減価償却率"/>
        <xdr:cNvSpPr txBox="1"/>
      </xdr:nvSpPr>
      <xdr:spPr>
        <a:xfrm>
          <a:off x="15266043"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0" name="正方形/長方形 4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1" name="正方形/長方形 4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2" name="正方形/長方形 4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3" name="正方形/長方形 4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4" name="正方形/長方形 4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5" name="正方形/長方形 4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6" name="正方形/長方形 4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87" name="正方形/長方形 4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8" name="テキスト ボックス 4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9" name="直線コネクタ 4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0" name="テキスト ボックス 48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91" name="直線コネクタ 4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2" name="テキスト ボックス 4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3" name="直線コネクタ 4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4" name="テキスト ボックス 4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5" name="直線コネクタ 4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6" name="テキスト ボックス 4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7" name="直線コネクタ 4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8" name="テキスト ボックス 4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9" name="直線コネクタ 4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0" name="テキスト ボックス 4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1" name="直線コネクタ 5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2" name="テキスト ボックス 5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04" name="直線コネクタ 503"/>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05"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06" name="直線コネクタ 505"/>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07" name="【公民館】&#10;一人当たり面積最大値テキスト"/>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08" name="直線コネクタ 507"/>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509" name="【公民館】&#10;一人当たり面積平均値テキスト"/>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10" name="フローチャート : 判断 509"/>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511" name="フローチャート : 判断 510"/>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2" name="テキスト ボックス 5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3" name="テキスト ボックス 5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4" name="テキスト ボックス 5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5" name="テキスト ボックス 5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6" name="テキスト ボックス 5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7620</xdr:rowOff>
    </xdr:from>
    <xdr:to>
      <xdr:col>31</xdr:col>
      <xdr:colOff>85725</xdr:colOff>
      <xdr:row>104</xdr:row>
      <xdr:rowOff>109220</xdr:rowOff>
    </xdr:to>
    <xdr:sp macro="" textlink="">
      <xdr:nvSpPr>
        <xdr:cNvPr id="517" name="円/楕円 516"/>
        <xdr:cNvSpPr/>
      </xdr:nvSpPr>
      <xdr:spPr>
        <a:xfrm>
          <a:off x="21272500" y="178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120666</xdr:rowOff>
    </xdr:from>
    <xdr:ext cx="469744" cy="259045"/>
    <xdr:sp macro="" textlink="">
      <xdr:nvSpPr>
        <xdr:cNvPr id="518" name="n_1aveValue【公民館】&#10;一人当たり面積"/>
        <xdr:cNvSpPr txBox="1"/>
      </xdr:nvSpPr>
      <xdr:spPr>
        <a:xfrm>
          <a:off x="210757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125747</xdr:rowOff>
    </xdr:from>
    <xdr:ext cx="469744" cy="259045"/>
    <xdr:sp macro="" textlink="">
      <xdr:nvSpPr>
        <xdr:cNvPr id="519" name="n_1mainValue【公民館】&#10;一人当たり面積"/>
        <xdr:cNvSpPr txBox="1"/>
      </xdr:nvSpPr>
      <xdr:spPr>
        <a:xfrm>
          <a:off x="21075727" y="1761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0" name="正方形/長方形 5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1" name="正方形/長方形 5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2" name="テキスト ボックス 5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道路を除く全ての類型について、有形固定資産減価償却率は類似団体平均を上回っている。</a:t>
          </a:r>
          <a:endParaRPr lang="ja-JP" altLang="ja-JP" sz="1400">
            <a:effectLst/>
          </a:endParaRPr>
        </a:p>
        <a:p>
          <a:r>
            <a:rPr kumimoji="1" lang="ja-JP" altLang="ja-JP" sz="1100">
              <a:solidFill>
                <a:schemeClr val="dk1"/>
              </a:solidFill>
              <a:effectLst/>
              <a:latin typeface="+mn-lt"/>
              <a:ea typeface="+mn-ea"/>
              <a:cs typeface="+mn-cs"/>
            </a:rPr>
            <a:t>特に認定こども園・幼稚園・保育所は減価償却率が高くなっており、施設の老朽化が深刻な状況と言える。</a:t>
          </a:r>
          <a:endParaRPr lang="ja-JP" altLang="ja-JP" sz="1400">
            <a:effectLst/>
          </a:endParaRPr>
        </a:p>
        <a:p>
          <a:r>
            <a:rPr kumimoji="1" lang="ja-JP" altLang="ja-JP" sz="1100">
              <a:solidFill>
                <a:schemeClr val="dk1"/>
              </a:solidFill>
              <a:effectLst/>
              <a:latin typeface="+mn-lt"/>
              <a:ea typeface="+mn-ea"/>
              <a:cs typeface="+mn-cs"/>
            </a:rPr>
            <a:t>今後人口が減少していく中で、子育て環境の整備をどこまで積極的に行うのか等、公共施設等総合管理計画の充実、精緻化、個別施設計画の策定等を図りながら取り組んでいきたいと考えている。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
2,940
537.29
6,327,946
6,068,864
174,931
2,994,156
6,092,802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159512</xdr:rowOff>
    </xdr:from>
    <xdr:to>
      <xdr:col>5</xdr:col>
      <xdr:colOff>409575</xdr:colOff>
      <xdr:row>56</xdr:row>
      <xdr:rowOff>89662</xdr:rowOff>
    </xdr:to>
    <xdr:sp macro="" textlink="">
      <xdr:nvSpPr>
        <xdr:cNvPr id="85" name="円/楕円 84"/>
        <xdr:cNvSpPr/>
      </xdr:nvSpPr>
      <xdr:spPr>
        <a:xfrm>
          <a:off x="3746500" y="95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106189</xdr:rowOff>
    </xdr:from>
    <xdr:ext cx="405111" cy="259045"/>
    <xdr:sp macro="" textlink="">
      <xdr:nvSpPr>
        <xdr:cNvPr id="86" name="n_1mainValue【体育館・プール】&#10;有形固定資産減価償却率"/>
        <xdr:cNvSpPr txBox="1"/>
      </xdr:nvSpPr>
      <xdr:spPr>
        <a:xfrm>
          <a:off x="3582043" y="936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0" name="n_1aveValue【体育館・プール】&#10;一人当たり面積"/>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95831</xdr:rowOff>
    </xdr:from>
    <xdr:to>
      <xdr:col>14</xdr:col>
      <xdr:colOff>79375</xdr:colOff>
      <xdr:row>62</xdr:row>
      <xdr:rowOff>25981</xdr:rowOff>
    </xdr:to>
    <xdr:sp macro="" textlink="">
      <xdr:nvSpPr>
        <xdr:cNvPr id="126" name="円/楕円 125"/>
        <xdr:cNvSpPr/>
      </xdr:nvSpPr>
      <xdr:spPr>
        <a:xfrm>
          <a:off x="9588500" y="105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42508</xdr:rowOff>
    </xdr:from>
    <xdr:ext cx="469744" cy="259045"/>
    <xdr:sp macro="" textlink="">
      <xdr:nvSpPr>
        <xdr:cNvPr id="127" name="n_1mainValue【体育館・プール】&#10;一人当たり面積"/>
        <xdr:cNvSpPr txBox="1"/>
      </xdr:nvSpPr>
      <xdr:spPr>
        <a:xfrm>
          <a:off x="9391727" y="1032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59" name="フローチャート : 判断 158"/>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160" name="n_1aveValue【福祉施設】&#10;有形固定資産減価償却率"/>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34925</xdr:rowOff>
    </xdr:from>
    <xdr:to>
      <xdr:col>5</xdr:col>
      <xdr:colOff>409575</xdr:colOff>
      <xdr:row>82</xdr:row>
      <xdr:rowOff>136525</xdr:rowOff>
    </xdr:to>
    <xdr:sp macro="" textlink="">
      <xdr:nvSpPr>
        <xdr:cNvPr id="166" name="円/楕円 165"/>
        <xdr:cNvSpPr/>
      </xdr:nvSpPr>
      <xdr:spPr>
        <a:xfrm>
          <a:off x="3746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153052</xdr:rowOff>
    </xdr:from>
    <xdr:ext cx="405111" cy="259045"/>
    <xdr:sp macro="" textlink="">
      <xdr:nvSpPr>
        <xdr:cNvPr id="167" name="n_1mainValue【福祉施設】&#10;有形固定資産減価償却率"/>
        <xdr:cNvSpPr txBox="1"/>
      </xdr:nvSpPr>
      <xdr:spPr>
        <a:xfrm>
          <a:off x="3582043"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2" name="直線コネクタ 191"/>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3"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4" name="直線コネクタ 1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5"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6" name="直線コネクタ 195"/>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97"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98" name="フローチャート : 判断 197"/>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199" name="フローチャート : 判断 198"/>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112031</xdr:rowOff>
    </xdr:from>
    <xdr:ext cx="469744" cy="259045"/>
    <xdr:sp macro="" textlink="">
      <xdr:nvSpPr>
        <xdr:cNvPr id="200" name="n_1aveValue【福祉施設】&#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126746</xdr:rowOff>
    </xdr:from>
    <xdr:to>
      <xdr:col>14</xdr:col>
      <xdr:colOff>79375</xdr:colOff>
      <xdr:row>85</xdr:row>
      <xdr:rowOff>56896</xdr:rowOff>
    </xdr:to>
    <xdr:sp macro="" textlink="">
      <xdr:nvSpPr>
        <xdr:cNvPr id="206" name="円/楕円 205"/>
        <xdr:cNvSpPr/>
      </xdr:nvSpPr>
      <xdr:spPr>
        <a:xfrm>
          <a:off x="9588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73423</xdr:rowOff>
    </xdr:from>
    <xdr:ext cx="469744" cy="259045"/>
    <xdr:sp macro="" textlink="">
      <xdr:nvSpPr>
        <xdr:cNvPr id="207" name="n_1mainValue【福祉施設】&#10;一人当たり面積"/>
        <xdr:cNvSpPr txBox="1"/>
      </xdr:nvSpPr>
      <xdr:spPr>
        <a:xfrm>
          <a:off x="93917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2" name="テキスト ボックス 2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3" name="直線コネクタ 2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4" name="テキスト ボックス 23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5" name="直線コネクタ 23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6" name="テキスト ボックス 23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7" name="直線コネクタ 23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8" name="テキスト ボックス 23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9" name="直線コネクタ 23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40" name="テキスト ボックス 23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41" name="直線コネクタ 24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42" name="テキスト ボックス 24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4" name="テキスト ボックス 24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246" name="直線コネクタ 245"/>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247"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248" name="直線コネクタ 247"/>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249"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250" name="直線コネクタ 249"/>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251" name="【一般廃棄物処理施設】&#10;有形固定資産減価償却率平均値テキスト"/>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252" name="フローチャート : 判断 251"/>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253" name="フローチャート : 判断 252"/>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120413</xdr:rowOff>
    </xdr:from>
    <xdr:ext cx="405111" cy="259045"/>
    <xdr:sp macro="" textlink="">
      <xdr:nvSpPr>
        <xdr:cNvPr id="254" name="n_1aveValue【一般廃棄物処理施設】&#10;有形固定資産減価償却率"/>
        <xdr:cNvSpPr txBox="1"/>
      </xdr:nvSpPr>
      <xdr:spPr>
        <a:xfrm>
          <a:off x="15266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5" name="テキスト ボックス 2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6" name="テキスト ボックス 2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7" name="テキスト ボックス 2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8" name="テキスト ボックス 2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9" name="テキスト ボックス 2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73406</xdr:rowOff>
    </xdr:from>
    <xdr:to>
      <xdr:col>22</xdr:col>
      <xdr:colOff>415925</xdr:colOff>
      <xdr:row>36</xdr:row>
      <xdr:rowOff>3556</xdr:rowOff>
    </xdr:to>
    <xdr:sp macro="" textlink="">
      <xdr:nvSpPr>
        <xdr:cNvPr id="260" name="円/楕円 259"/>
        <xdr:cNvSpPr/>
      </xdr:nvSpPr>
      <xdr:spPr>
        <a:xfrm>
          <a:off x="15430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20083</xdr:rowOff>
    </xdr:from>
    <xdr:ext cx="405111" cy="259045"/>
    <xdr:sp macro="" textlink="">
      <xdr:nvSpPr>
        <xdr:cNvPr id="261" name="n_1mainValue【一般廃棄物処理施設】&#10;有形固定資産減価償却率"/>
        <xdr:cNvSpPr txBox="1"/>
      </xdr:nvSpPr>
      <xdr:spPr>
        <a:xfrm>
          <a:off x="15266043"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3" name="正方形/長方形 2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4" name="正方形/長方形 2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5" name="正方形/長方形 2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6" name="正方形/長方形 2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7" name="正方形/長方形 2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8" name="正方形/長方形 2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0" name="テキスト ボックス 2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2" name="直線コネクタ 2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3" name="テキスト ボックス 27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4" name="直線コネクタ 2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5" name="テキスト ボックス 27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6" name="直線コネクタ 2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7" name="テキスト ボックス 27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8" name="直線コネクタ 2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79" name="テキスト ボックス 27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0" name="直線コネクタ 2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1" name="テキスト ボックス 2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83" name="直線コネクタ 282"/>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84"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85" name="直線コネクタ 284"/>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86"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87" name="直線コネクタ 286"/>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88"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89" name="フローチャート : 判断 288"/>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290" name="フローチャート : 判断 289"/>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291"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2" name="テキスト ボックス 2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3" name="テキスト ボックス 2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4" name="テキスト ボックス 2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5" name="テキスト ボックス 2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6" name="テキスト ボックス 2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135146</xdr:rowOff>
    </xdr:from>
    <xdr:to>
      <xdr:col>31</xdr:col>
      <xdr:colOff>85725</xdr:colOff>
      <xdr:row>40</xdr:row>
      <xdr:rowOff>65296</xdr:rowOff>
    </xdr:to>
    <xdr:sp macro="" textlink="">
      <xdr:nvSpPr>
        <xdr:cNvPr id="297" name="円/楕円 296"/>
        <xdr:cNvSpPr/>
      </xdr:nvSpPr>
      <xdr:spPr>
        <a:xfrm>
          <a:off x="21272500" y="682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56423</xdr:rowOff>
    </xdr:from>
    <xdr:ext cx="534377" cy="259045"/>
    <xdr:sp macro="" textlink="">
      <xdr:nvSpPr>
        <xdr:cNvPr id="298" name="n_1mainValue【一般廃棄物処理施設】&#10;一人当たり有形固定資産（償却資産）額"/>
        <xdr:cNvSpPr txBox="1"/>
      </xdr:nvSpPr>
      <xdr:spPr>
        <a:xfrm>
          <a:off x="21043411" y="691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7" name="テキスト ボックス 3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8" name="直線コネクタ 3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9" name="テキスト ボックス 3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0" name="直線コネクタ 3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1" name="テキスト ボックス 3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2" name="直線コネクタ 3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3" name="テキスト ボックス 3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4" name="直線コネクタ 3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5" name="テキスト ボックス 3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6" name="直線コネクタ 3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7" name="テキスト ボックス 3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8" name="直線コネクタ 3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9" name="テキスト ボックス 3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1" name="テキスト ボックス 3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323" name="直線コネクタ 322"/>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324"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325" name="直線コネクタ 324"/>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326"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327" name="直線コネクタ 326"/>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328"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329" name="フローチャート : 判断 328"/>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330" name="フローチャート : 判断 329"/>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91457</xdr:rowOff>
    </xdr:from>
    <xdr:ext cx="405111" cy="259045"/>
    <xdr:sp macro="" textlink="">
      <xdr:nvSpPr>
        <xdr:cNvPr id="331" name="n_1aveValue【保健センター・保健所】&#10;有形固定資産減価償却率"/>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25400</xdr:rowOff>
    </xdr:from>
    <xdr:to>
      <xdr:col>22</xdr:col>
      <xdr:colOff>415925</xdr:colOff>
      <xdr:row>60</xdr:row>
      <xdr:rowOff>127000</xdr:rowOff>
    </xdr:to>
    <xdr:sp macro="" textlink="">
      <xdr:nvSpPr>
        <xdr:cNvPr id="337" name="円/楕円 336"/>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143527</xdr:rowOff>
    </xdr:from>
    <xdr:ext cx="405111" cy="259045"/>
    <xdr:sp macro="" textlink="">
      <xdr:nvSpPr>
        <xdr:cNvPr id="338" name="n_1mainValue【保健センター・保健所】&#10;有形固定資産減価償却率"/>
        <xdr:cNvSpPr txBox="1"/>
      </xdr:nvSpPr>
      <xdr:spPr>
        <a:xfrm>
          <a:off x="15266043"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9" name="テキスト ボックス 3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0" name="直線コネクタ 3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1" name="テキスト ボックス 3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2" name="直線コネクタ 3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3" name="テキスト ボックス 3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4" name="直線コネクタ 3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5" name="テキスト ボックス 3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6" name="直線コネクタ 3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7" name="テキスト ボックス 3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8" name="直線コネクタ 3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9" name="テキスト ボックス 3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63" name="直線コネクタ 362"/>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64"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65" name="直線コネクタ 364"/>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66"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67" name="直線コネクタ 366"/>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68"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69" name="フローチャート : 判断 368"/>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370" name="フローチャート : 判断 369"/>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151147</xdr:rowOff>
    </xdr:from>
    <xdr:ext cx="469744" cy="259045"/>
    <xdr:sp macro="" textlink="">
      <xdr:nvSpPr>
        <xdr:cNvPr id="371"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2" name="テキスト ボックス 3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3" name="テキスト ボックス 3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4" name="テキスト ボックス 3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5" name="テキスト ボックス 3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6" name="テキスト ボックス 3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99695</xdr:rowOff>
    </xdr:from>
    <xdr:to>
      <xdr:col>31</xdr:col>
      <xdr:colOff>85725</xdr:colOff>
      <xdr:row>64</xdr:row>
      <xdr:rowOff>29845</xdr:rowOff>
    </xdr:to>
    <xdr:sp macro="" textlink="">
      <xdr:nvSpPr>
        <xdr:cNvPr id="377" name="円/楕円 376"/>
        <xdr:cNvSpPr/>
      </xdr:nvSpPr>
      <xdr:spPr>
        <a:xfrm>
          <a:off x="212725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20972</xdr:rowOff>
    </xdr:from>
    <xdr:ext cx="469744" cy="259045"/>
    <xdr:sp macro="" textlink="">
      <xdr:nvSpPr>
        <xdr:cNvPr id="378" name="n_1mainValue【保健センター・保健所】&#10;一人当たり面積"/>
        <xdr:cNvSpPr txBox="1"/>
      </xdr:nvSpPr>
      <xdr:spPr>
        <a:xfrm>
          <a:off x="21075727" y="109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4" name="正方形/長方形 3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5" name="直線コネクタ 4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6" name="テキスト ボックス 4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7" name="直線コネクタ 4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8" name="テキスト ボックス 4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9" name="直線コネクタ 4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0" name="テキスト ボックス 4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1" name="直線コネクタ 4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2" name="テキスト ボックス 4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3" name="直線コネクタ 4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4" name="テキスト ボックス 4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5" name="直線コネクタ 4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6" name="テキスト ボックス 4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7" name="直線コネクタ 4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8" name="テキスト ボックス 4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33745</xdr:rowOff>
    </xdr:from>
    <xdr:to>
      <xdr:col>23</xdr:col>
      <xdr:colOff>516889</xdr:colOff>
      <xdr:row>107</xdr:row>
      <xdr:rowOff>51707</xdr:rowOff>
    </xdr:to>
    <xdr:cxnSp macro="">
      <xdr:nvCxnSpPr>
        <xdr:cNvPr id="420" name="直線コネクタ 419"/>
        <xdr:cNvCxnSpPr/>
      </xdr:nvCxnSpPr>
      <xdr:spPr>
        <a:xfrm flipV="1">
          <a:off x="16318864" y="17178745"/>
          <a:ext cx="0" cy="121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55534</xdr:rowOff>
    </xdr:from>
    <xdr:ext cx="405111" cy="259045"/>
    <xdr:sp macro="" textlink="">
      <xdr:nvSpPr>
        <xdr:cNvPr id="421" name="【庁舎】&#10;有形固定資産減価償却率最小値テキスト"/>
        <xdr:cNvSpPr txBox="1"/>
      </xdr:nvSpPr>
      <xdr:spPr>
        <a:xfrm>
          <a:off x="16408400" y="1840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107</xdr:row>
      <xdr:rowOff>51707</xdr:rowOff>
    </xdr:from>
    <xdr:to>
      <xdr:col>23</xdr:col>
      <xdr:colOff>606425</xdr:colOff>
      <xdr:row>107</xdr:row>
      <xdr:rowOff>51707</xdr:rowOff>
    </xdr:to>
    <xdr:cxnSp macro="">
      <xdr:nvCxnSpPr>
        <xdr:cNvPr id="422" name="直線コネクタ 421"/>
        <xdr:cNvCxnSpPr/>
      </xdr:nvCxnSpPr>
      <xdr:spPr>
        <a:xfrm>
          <a:off x="16230600" y="1839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151872</xdr:rowOff>
    </xdr:from>
    <xdr:ext cx="405111" cy="259045"/>
    <xdr:sp macro="" textlink="">
      <xdr:nvSpPr>
        <xdr:cNvPr id="423" name="【庁舎】&#10;有形固定資産減価償却率最大値テキスト"/>
        <xdr:cNvSpPr txBox="1"/>
      </xdr:nvSpPr>
      <xdr:spPr>
        <a:xfrm>
          <a:off x="16408400" y="1695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33745</xdr:rowOff>
    </xdr:from>
    <xdr:to>
      <xdr:col>23</xdr:col>
      <xdr:colOff>606425</xdr:colOff>
      <xdr:row>100</xdr:row>
      <xdr:rowOff>33745</xdr:rowOff>
    </xdr:to>
    <xdr:cxnSp macro="">
      <xdr:nvCxnSpPr>
        <xdr:cNvPr id="424" name="直線コネクタ 423"/>
        <xdr:cNvCxnSpPr/>
      </xdr:nvCxnSpPr>
      <xdr:spPr>
        <a:xfrm>
          <a:off x="16230600" y="171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75672</xdr:rowOff>
    </xdr:from>
    <xdr:ext cx="405111" cy="259045"/>
    <xdr:sp macro="" textlink="">
      <xdr:nvSpPr>
        <xdr:cNvPr id="425" name="【庁舎】&#10;有形固定資産減価償却率平均値テキスト"/>
        <xdr:cNvSpPr txBox="1"/>
      </xdr:nvSpPr>
      <xdr:spPr>
        <a:xfrm>
          <a:off x="164084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97245</xdr:rowOff>
    </xdr:from>
    <xdr:to>
      <xdr:col>23</xdr:col>
      <xdr:colOff>568325</xdr:colOff>
      <xdr:row>104</xdr:row>
      <xdr:rowOff>27395</xdr:rowOff>
    </xdr:to>
    <xdr:sp macro="" textlink="">
      <xdr:nvSpPr>
        <xdr:cNvPr id="426" name="フローチャート : 判断 425"/>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49893</xdr:rowOff>
    </xdr:from>
    <xdr:to>
      <xdr:col>22</xdr:col>
      <xdr:colOff>415925</xdr:colOff>
      <xdr:row>103</xdr:row>
      <xdr:rowOff>151493</xdr:rowOff>
    </xdr:to>
    <xdr:sp macro="" textlink="">
      <xdr:nvSpPr>
        <xdr:cNvPr id="427" name="フローチャート : 判断 426"/>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168020</xdr:rowOff>
    </xdr:from>
    <xdr:ext cx="405111" cy="259045"/>
    <xdr:sp macro="" textlink="">
      <xdr:nvSpPr>
        <xdr:cNvPr id="428" name="n_1aveValue【庁舎】&#10;有形固定資産減価償却率"/>
        <xdr:cNvSpPr txBox="1"/>
      </xdr:nvSpPr>
      <xdr:spPr>
        <a:xfrm>
          <a:off x="15266043"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9" name="テキスト ボックス 4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0" name="テキスト ボックス 4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1" name="テキスト ボックス 4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2" name="テキスト ボックス 4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3" name="テキスト ボックス 4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25400</xdr:rowOff>
    </xdr:from>
    <xdr:to>
      <xdr:col>22</xdr:col>
      <xdr:colOff>415925</xdr:colOff>
      <xdr:row>108</xdr:row>
      <xdr:rowOff>127000</xdr:rowOff>
    </xdr:to>
    <xdr:sp macro="" textlink="">
      <xdr:nvSpPr>
        <xdr:cNvPr id="434" name="円/楕円 433"/>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108</xdr:row>
      <xdr:rowOff>118127</xdr:rowOff>
    </xdr:from>
    <xdr:ext cx="340478" cy="259045"/>
    <xdr:sp macro="" textlink="">
      <xdr:nvSpPr>
        <xdr:cNvPr id="435" name="n_1mainValue【庁舎】&#10;有形固定資産減価償却率"/>
        <xdr:cNvSpPr txBox="1"/>
      </xdr:nvSpPr>
      <xdr:spPr>
        <a:xfrm>
          <a:off x="15298360" y="1863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6" name="正方形/長方形 4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7" name="正方形/長方形 4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8" name="正方形/長方形 4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9" name="正方形/長方形 4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0" name="正方形/長方形 4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1" name="正方形/長方形 4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2" name="正方形/長方形 4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3" name="正方形/長方形 4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4" name="テキスト ボックス 4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5" name="直線コネクタ 4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6" name="直線コネクタ 4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7" name="テキスト ボックス 4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8" name="直線コネクタ 4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9" name="テキスト ボックス 4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0" name="直線コネクタ 4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1" name="テキスト ボックス 4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2" name="直線コネクタ 4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3" name="テキスト ボックス 4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4" name="直線コネクタ 4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5" name="テキスト ボックス 4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57" name="直線コネクタ 456"/>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58"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59" name="直線コネクタ 458"/>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60"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61" name="直線コネクタ 460"/>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62"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63" name="フローチャート : 判断 462"/>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64" name="フローチャート : 判断 463"/>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465"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6" name="テキスト ボックス 4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7" name="テキスト ボックス 4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8" name="テキスト ボックス 4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9" name="テキスト ボックス 4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0" name="テキスト ボックス 4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147473</xdr:rowOff>
    </xdr:from>
    <xdr:to>
      <xdr:col>31</xdr:col>
      <xdr:colOff>85725</xdr:colOff>
      <xdr:row>105</xdr:row>
      <xdr:rowOff>77623</xdr:rowOff>
    </xdr:to>
    <xdr:sp macro="" textlink="">
      <xdr:nvSpPr>
        <xdr:cNvPr id="471" name="円/楕円 470"/>
        <xdr:cNvSpPr/>
      </xdr:nvSpPr>
      <xdr:spPr>
        <a:xfrm>
          <a:off x="21272500" y="1797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94150</xdr:rowOff>
    </xdr:from>
    <xdr:ext cx="469744" cy="259045"/>
    <xdr:sp macro="" textlink="">
      <xdr:nvSpPr>
        <xdr:cNvPr id="472" name="n_1mainValue【庁舎】&#10;一人当たり面積"/>
        <xdr:cNvSpPr txBox="1"/>
      </xdr:nvSpPr>
      <xdr:spPr>
        <a:xfrm>
          <a:off x="21075727" y="1775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3" name="正方形/長方形 4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4" name="正方形/長方形 4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5" name="テキスト ボックス 4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庁舎を除く全ての類型について、有形固定資産減価償却率は類似団体平均を上回っている。</a:t>
          </a:r>
          <a:endParaRPr lang="ja-JP" altLang="ja-JP" sz="1400">
            <a:effectLst/>
          </a:endParaRPr>
        </a:p>
        <a:p>
          <a:r>
            <a:rPr kumimoji="1" lang="ja-JP" altLang="ja-JP" sz="1100">
              <a:solidFill>
                <a:schemeClr val="dk1"/>
              </a:solidFill>
              <a:effectLst/>
              <a:latin typeface="+mn-lt"/>
              <a:ea typeface="+mn-ea"/>
              <a:cs typeface="+mn-cs"/>
            </a:rPr>
            <a:t>特に体育館・プールは減価償却率が高くなっており、施設の老朽化が深刻な状況と言える。</a:t>
          </a:r>
          <a:endParaRPr lang="ja-JP" altLang="ja-JP" sz="1400">
            <a:effectLst/>
          </a:endParaRPr>
        </a:p>
        <a:p>
          <a:r>
            <a:rPr kumimoji="1" lang="ja-JP" altLang="ja-JP" sz="1100">
              <a:solidFill>
                <a:schemeClr val="dk1"/>
              </a:solidFill>
              <a:effectLst/>
              <a:latin typeface="+mn-lt"/>
              <a:ea typeface="+mn-ea"/>
              <a:cs typeface="+mn-cs"/>
            </a:rPr>
            <a:t>今後人口が減少していく中で、施設の在り方をどこまで積極的に行うのか等、公共施設等総合管理計画の充実、精緻化、個別施設計画の策定等を図りながら取り組んでいきたいと考えている。</a:t>
          </a:r>
          <a:endParaRPr lang="ja-JP" altLang="ja-JP" sz="1400">
            <a:effectLst/>
          </a:endParaRPr>
        </a:p>
        <a:p>
          <a:r>
            <a:rPr kumimoji="1" lang="ja-JP" altLang="ja-JP" sz="1100">
              <a:solidFill>
                <a:schemeClr val="dk1"/>
              </a:solidFill>
              <a:effectLst/>
              <a:latin typeface="+mn-lt"/>
              <a:ea typeface="+mn-ea"/>
              <a:cs typeface="+mn-cs"/>
            </a:rPr>
            <a:t>庁舎については２０１２年に建築。そのため、有形固定資産減価償却率は類似団体平均を大きく下回っている。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今後は来たるべき更新の時期に備えて、更新費用をストックできるかが課題となる。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
2,940
537.29
6,327,946
6,068,864
174,931
2,994,156
6,092,802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の財政力指数と増減はなかった。しかし、今後は過疎化・少子高齢化等の影響により、基準財政収入額は年々減少する見込みである。また、基準財政需要額については交付税措置のある公債費が増加傾向にあることから、増となる見込みであるので財政力指数は減少していくことが見込まれる。引き続き、徴収業務の強化で収入の安定確保に努めたい。</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20320</xdr:rowOff>
    </xdr:from>
    <xdr:to>
      <xdr:col>7</xdr:col>
      <xdr:colOff>152400</xdr:colOff>
      <xdr:row>44</xdr:row>
      <xdr:rowOff>20320</xdr:rowOff>
    </xdr:to>
    <xdr:cxnSp macro="">
      <xdr:nvCxnSpPr>
        <xdr:cNvPr id="65" name="直線コネクタ 64"/>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20320</xdr:rowOff>
    </xdr:to>
    <xdr:cxnSp macro="">
      <xdr:nvCxnSpPr>
        <xdr:cNvPr id="68" name="直線コネクタ 67"/>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10668</xdr:rowOff>
    </xdr:from>
    <xdr:to>
      <xdr:col>4</xdr:col>
      <xdr:colOff>482600</xdr:colOff>
      <xdr:row>44</xdr:row>
      <xdr:rowOff>20320</xdr:rowOff>
    </xdr:to>
    <xdr:cxnSp macro="">
      <xdr:nvCxnSpPr>
        <xdr:cNvPr id="71" name="直線コネクタ 70"/>
        <xdr:cNvCxnSpPr/>
      </xdr:nvCxnSpPr>
      <xdr:spPr>
        <a:xfrm>
          <a:off x="2336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1016</xdr:rowOff>
    </xdr:from>
    <xdr:to>
      <xdr:col>3</xdr:col>
      <xdr:colOff>279400</xdr:colOff>
      <xdr:row>44</xdr:row>
      <xdr:rowOff>10668</xdr:rowOff>
    </xdr:to>
    <xdr:cxnSp macro="">
      <xdr:nvCxnSpPr>
        <xdr:cNvPr id="74" name="直線コネクタ 73"/>
        <xdr:cNvCxnSpPr/>
      </xdr:nvCxnSpPr>
      <xdr:spPr>
        <a:xfrm>
          <a:off x="1447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84" name="円/楕円 83"/>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6" name="円/楕円 85"/>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7" name="テキスト ボックス 86"/>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8" name="円/楕円 87"/>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89" name="テキスト ボックス 88"/>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131318</xdr:rowOff>
    </xdr:from>
    <xdr:to>
      <xdr:col>3</xdr:col>
      <xdr:colOff>330200</xdr:colOff>
      <xdr:row>44</xdr:row>
      <xdr:rowOff>61468</xdr:rowOff>
    </xdr:to>
    <xdr:sp macro="" textlink="">
      <xdr:nvSpPr>
        <xdr:cNvPr id="90" name="円/楕円 89"/>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91" name="テキスト ボックス 90"/>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92" name="円/楕円 91"/>
        <xdr:cNvSpPr/>
      </xdr:nvSpPr>
      <xdr:spPr>
        <a:xfrm>
          <a:off x="1397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93" name="テキスト ボックス 92"/>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分子となる経常経費充当一般財源は、過年度に借り入れた地方債が増となったが、人件費及び物件費等の減により総額で、</a:t>
          </a:r>
          <a:r>
            <a:rPr kumimoji="1" lang="en-US" altLang="ja-JP" sz="1300">
              <a:latin typeface="ＭＳ Ｐゴシック"/>
            </a:rPr>
            <a:t>2,529</a:t>
          </a:r>
          <a:r>
            <a:rPr kumimoji="1" lang="ja-JP" altLang="en-US" sz="1300">
              <a:latin typeface="ＭＳ Ｐゴシック"/>
            </a:rPr>
            <a:t>千円の減となった。一方、分母となる経常一般財源等では、普通交付税により</a:t>
          </a:r>
          <a:r>
            <a:rPr kumimoji="1" lang="en-US" altLang="ja-JP" sz="1300">
              <a:latin typeface="ＭＳ Ｐゴシック"/>
            </a:rPr>
            <a:t>33,744</a:t>
          </a:r>
          <a:r>
            <a:rPr kumimoji="1" lang="ja-JP" altLang="en-US" sz="1300">
              <a:latin typeface="ＭＳ Ｐゴシック"/>
            </a:rPr>
            <a:t>千円の増となったことで、経常収支比率は</a:t>
          </a:r>
          <a:r>
            <a:rPr kumimoji="1" lang="en-US" altLang="ja-JP" sz="1300">
              <a:latin typeface="ＭＳ Ｐゴシック"/>
            </a:rPr>
            <a:t>0.1</a:t>
          </a:r>
          <a:r>
            <a:rPr kumimoji="1" lang="ja-JP" altLang="en-US" sz="1300">
              <a:latin typeface="ＭＳ Ｐゴシック"/>
            </a:rPr>
            <a:t>ポイント改善された。</a:t>
          </a:r>
          <a:endParaRPr kumimoji="1" lang="en-US" altLang="ja-JP" sz="1300">
            <a:latin typeface="ＭＳ Ｐゴシック"/>
          </a:endParaRPr>
        </a:p>
        <a:p>
          <a:r>
            <a:rPr kumimoji="1" lang="ja-JP" altLang="en-US" sz="1300">
              <a:latin typeface="ＭＳ Ｐゴシック"/>
            </a:rPr>
            <a:t>　今後も普通交付税等の増減に影響されないよう、経常経費の抑制・縮減に努めていく。</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53159</xdr:rowOff>
    </xdr:from>
    <xdr:to>
      <xdr:col>7</xdr:col>
      <xdr:colOff>152400</xdr:colOff>
      <xdr:row>64</xdr:row>
      <xdr:rowOff>56606</xdr:rowOff>
    </xdr:to>
    <xdr:cxnSp macro="">
      <xdr:nvCxnSpPr>
        <xdr:cNvPr id="130" name="直線コネクタ 129"/>
        <xdr:cNvCxnSpPr/>
      </xdr:nvCxnSpPr>
      <xdr:spPr>
        <a:xfrm flipV="1">
          <a:off x="4114800" y="1102595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56606</xdr:rowOff>
    </xdr:from>
    <xdr:to>
      <xdr:col>6</xdr:col>
      <xdr:colOff>0</xdr:colOff>
      <xdr:row>64</xdr:row>
      <xdr:rowOff>125549</xdr:rowOff>
    </xdr:to>
    <xdr:cxnSp macro="">
      <xdr:nvCxnSpPr>
        <xdr:cNvPr id="133" name="直線コネクタ 132"/>
        <xdr:cNvCxnSpPr/>
      </xdr:nvCxnSpPr>
      <xdr:spPr>
        <a:xfrm flipV="1">
          <a:off x="3225800" y="1102940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24674</xdr:rowOff>
    </xdr:from>
    <xdr:to>
      <xdr:col>4</xdr:col>
      <xdr:colOff>482600</xdr:colOff>
      <xdr:row>64</xdr:row>
      <xdr:rowOff>125549</xdr:rowOff>
    </xdr:to>
    <xdr:cxnSp macro="">
      <xdr:nvCxnSpPr>
        <xdr:cNvPr id="136" name="直線コネクタ 135"/>
        <xdr:cNvCxnSpPr/>
      </xdr:nvCxnSpPr>
      <xdr:spPr>
        <a:xfrm>
          <a:off x="2336800" y="10826024"/>
          <a:ext cx="889000" cy="27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24674</xdr:rowOff>
    </xdr:from>
    <xdr:to>
      <xdr:col>3</xdr:col>
      <xdr:colOff>279400</xdr:colOff>
      <xdr:row>63</xdr:row>
      <xdr:rowOff>28122</xdr:rowOff>
    </xdr:to>
    <xdr:cxnSp macro="">
      <xdr:nvCxnSpPr>
        <xdr:cNvPr id="139" name="直線コネクタ 138"/>
        <xdr:cNvCxnSpPr/>
      </xdr:nvCxnSpPr>
      <xdr:spPr>
        <a:xfrm flipV="1">
          <a:off x="1447800" y="1082602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2359</xdr:rowOff>
    </xdr:from>
    <xdr:to>
      <xdr:col>7</xdr:col>
      <xdr:colOff>203200</xdr:colOff>
      <xdr:row>64</xdr:row>
      <xdr:rowOff>103959</xdr:rowOff>
    </xdr:to>
    <xdr:sp macro="" textlink="">
      <xdr:nvSpPr>
        <xdr:cNvPr id="149" name="円/楕円 148"/>
        <xdr:cNvSpPr/>
      </xdr:nvSpPr>
      <xdr:spPr>
        <a:xfrm>
          <a:off x="49022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145886</xdr:rowOff>
    </xdr:from>
    <xdr:ext cx="762000" cy="259045"/>
    <xdr:sp macro="" textlink="">
      <xdr:nvSpPr>
        <xdr:cNvPr id="150" name="財政構造の弾力性該当値テキスト"/>
        <xdr:cNvSpPr txBox="1"/>
      </xdr:nvSpPr>
      <xdr:spPr>
        <a:xfrm>
          <a:off x="5041900" y="1094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5806</xdr:rowOff>
    </xdr:from>
    <xdr:to>
      <xdr:col>6</xdr:col>
      <xdr:colOff>50800</xdr:colOff>
      <xdr:row>64</xdr:row>
      <xdr:rowOff>107406</xdr:rowOff>
    </xdr:to>
    <xdr:sp macro="" textlink="">
      <xdr:nvSpPr>
        <xdr:cNvPr id="151" name="円/楕円 150"/>
        <xdr:cNvSpPr/>
      </xdr:nvSpPr>
      <xdr:spPr>
        <a:xfrm>
          <a:off x="4064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52" name="テキスト ボックス 151"/>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74749</xdr:rowOff>
    </xdr:from>
    <xdr:to>
      <xdr:col>4</xdr:col>
      <xdr:colOff>533400</xdr:colOff>
      <xdr:row>65</xdr:row>
      <xdr:rowOff>4899</xdr:rowOff>
    </xdr:to>
    <xdr:sp macro="" textlink="">
      <xdr:nvSpPr>
        <xdr:cNvPr id="153" name="円/楕円 152"/>
        <xdr:cNvSpPr/>
      </xdr:nvSpPr>
      <xdr:spPr>
        <a:xfrm>
          <a:off x="3175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161126</xdr:rowOff>
    </xdr:from>
    <xdr:ext cx="762000" cy="259045"/>
    <xdr:sp macro="" textlink="">
      <xdr:nvSpPr>
        <xdr:cNvPr id="154" name="テキスト ボックス 153"/>
        <xdr:cNvSpPr txBox="1"/>
      </xdr:nvSpPr>
      <xdr:spPr>
        <a:xfrm>
          <a:off x="2844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145324</xdr:rowOff>
    </xdr:from>
    <xdr:to>
      <xdr:col>3</xdr:col>
      <xdr:colOff>330200</xdr:colOff>
      <xdr:row>63</xdr:row>
      <xdr:rowOff>75474</xdr:rowOff>
    </xdr:to>
    <xdr:sp macro="" textlink="">
      <xdr:nvSpPr>
        <xdr:cNvPr id="155" name="円/楕円 154"/>
        <xdr:cNvSpPr/>
      </xdr:nvSpPr>
      <xdr:spPr>
        <a:xfrm>
          <a:off x="2286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85651</xdr:rowOff>
    </xdr:from>
    <xdr:ext cx="762000" cy="259045"/>
    <xdr:sp macro="" textlink="">
      <xdr:nvSpPr>
        <xdr:cNvPr id="156" name="テキスト ボックス 155"/>
        <xdr:cNvSpPr txBox="1"/>
      </xdr:nvSpPr>
      <xdr:spPr>
        <a:xfrm>
          <a:off x="1955800" y="105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57" name="円/楕円 156"/>
        <xdr:cNvSpPr/>
      </xdr:nvSpPr>
      <xdr:spPr>
        <a:xfrm>
          <a:off x="1397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89099</xdr:rowOff>
    </xdr:from>
    <xdr:ext cx="762000" cy="259045"/>
    <xdr:sp macro="" textlink="">
      <xdr:nvSpPr>
        <xdr:cNvPr id="158" name="テキスト ボックス 157"/>
        <xdr:cNvSpPr txBox="1"/>
      </xdr:nvSpPr>
      <xdr:spPr>
        <a:xfrm>
          <a:off x="1066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[538,438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人件費については、共済組合等負担金が引き下げられたこと等により、決算額で</a:t>
          </a:r>
          <a:r>
            <a:rPr kumimoji="1" lang="en-US" altLang="ja-JP" sz="1300">
              <a:latin typeface="ＭＳ Ｐゴシック"/>
            </a:rPr>
            <a:t>15,121</a:t>
          </a:r>
          <a:r>
            <a:rPr kumimoji="1" lang="ja-JP" altLang="en-US" sz="1300">
              <a:latin typeface="ＭＳ Ｐゴシック"/>
            </a:rPr>
            <a:t>千円の減となった。また、物件費については国の指針に基づく情報セキュリティシステム強化対策事業等を実施したことにより、</a:t>
          </a:r>
          <a:r>
            <a:rPr kumimoji="1" lang="en-US" altLang="ja-JP" sz="1300">
              <a:latin typeface="ＭＳ Ｐゴシック"/>
            </a:rPr>
            <a:t>11,272</a:t>
          </a:r>
          <a:r>
            <a:rPr kumimoji="1" lang="ja-JP" altLang="en-US" sz="1300">
              <a:latin typeface="ＭＳ Ｐゴシック"/>
            </a:rPr>
            <a:t>千円増となった。今後は、大幅な増とならないよう事務事業等の見直しを行いながら、経費削減に努めていく。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114816</xdr:rowOff>
    </xdr:from>
    <xdr:to>
      <xdr:col>7</xdr:col>
      <xdr:colOff>152400</xdr:colOff>
      <xdr:row>83</xdr:row>
      <xdr:rowOff>131555</xdr:rowOff>
    </xdr:to>
    <xdr:cxnSp macro="">
      <xdr:nvCxnSpPr>
        <xdr:cNvPr id="194" name="直線コネクタ 193"/>
        <xdr:cNvCxnSpPr/>
      </xdr:nvCxnSpPr>
      <xdr:spPr>
        <a:xfrm>
          <a:off x="4114800" y="14345166"/>
          <a:ext cx="838200" cy="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101729</xdr:rowOff>
    </xdr:from>
    <xdr:to>
      <xdr:col>6</xdr:col>
      <xdr:colOff>0</xdr:colOff>
      <xdr:row>83</xdr:row>
      <xdr:rowOff>114816</xdr:rowOff>
    </xdr:to>
    <xdr:cxnSp macro="">
      <xdr:nvCxnSpPr>
        <xdr:cNvPr id="197" name="直線コネクタ 196"/>
        <xdr:cNvCxnSpPr/>
      </xdr:nvCxnSpPr>
      <xdr:spPr>
        <a:xfrm>
          <a:off x="3225800" y="14332079"/>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36669</xdr:rowOff>
    </xdr:from>
    <xdr:to>
      <xdr:col>4</xdr:col>
      <xdr:colOff>482600</xdr:colOff>
      <xdr:row>83</xdr:row>
      <xdr:rowOff>101729</xdr:rowOff>
    </xdr:to>
    <xdr:cxnSp macro="">
      <xdr:nvCxnSpPr>
        <xdr:cNvPr id="200" name="直線コネクタ 199"/>
        <xdr:cNvCxnSpPr/>
      </xdr:nvCxnSpPr>
      <xdr:spPr>
        <a:xfrm>
          <a:off x="2336800" y="14267019"/>
          <a:ext cx="889000" cy="6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26363</xdr:rowOff>
    </xdr:from>
    <xdr:to>
      <xdr:col>3</xdr:col>
      <xdr:colOff>279400</xdr:colOff>
      <xdr:row>83</xdr:row>
      <xdr:rowOff>36669</xdr:rowOff>
    </xdr:to>
    <xdr:cxnSp macro="">
      <xdr:nvCxnSpPr>
        <xdr:cNvPr id="203" name="直線コネクタ 202"/>
        <xdr:cNvCxnSpPr/>
      </xdr:nvCxnSpPr>
      <xdr:spPr>
        <a:xfrm>
          <a:off x="1447800" y="14256713"/>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80755</xdr:rowOff>
    </xdr:from>
    <xdr:to>
      <xdr:col>7</xdr:col>
      <xdr:colOff>203200</xdr:colOff>
      <xdr:row>84</xdr:row>
      <xdr:rowOff>10905</xdr:rowOff>
    </xdr:to>
    <xdr:sp macro="" textlink="">
      <xdr:nvSpPr>
        <xdr:cNvPr id="213" name="円/楕円 212"/>
        <xdr:cNvSpPr/>
      </xdr:nvSpPr>
      <xdr:spPr>
        <a:xfrm>
          <a:off x="4902200" y="1431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52832</xdr:rowOff>
    </xdr:from>
    <xdr:ext cx="762000" cy="259045"/>
    <xdr:sp macro="" textlink="">
      <xdr:nvSpPr>
        <xdr:cNvPr id="214" name="人件費・物件費等の状況該当値テキスト"/>
        <xdr:cNvSpPr txBox="1"/>
      </xdr:nvSpPr>
      <xdr:spPr>
        <a:xfrm>
          <a:off x="5041900" y="1428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538,438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64016</xdr:rowOff>
    </xdr:from>
    <xdr:to>
      <xdr:col>6</xdr:col>
      <xdr:colOff>50800</xdr:colOff>
      <xdr:row>83</xdr:row>
      <xdr:rowOff>165616</xdr:rowOff>
    </xdr:to>
    <xdr:sp macro="" textlink="">
      <xdr:nvSpPr>
        <xdr:cNvPr id="215" name="円/楕円 214"/>
        <xdr:cNvSpPr/>
      </xdr:nvSpPr>
      <xdr:spPr>
        <a:xfrm>
          <a:off x="4064000" y="1429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150393</xdr:rowOff>
    </xdr:from>
    <xdr:ext cx="736600" cy="259045"/>
    <xdr:sp macro="" textlink="">
      <xdr:nvSpPr>
        <xdr:cNvPr id="216" name="テキスト ボックス 215"/>
        <xdr:cNvSpPr txBox="1"/>
      </xdr:nvSpPr>
      <xdr:spPr>
        <a:xfrm>
          <a:off x="3733800" y="14380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523,870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50929</xdr:rowOff>
    </xdr:from>
    <xdr:to>
      <xdr:col>4</xdr:col>
      <xdr:colOff>533400</xdr:colOff>
      <xdr:row>83</xdr:row>
      <xdr:rowOff>152529</xdr:rowOff>
    </xdr:to>
    <xdr:sp macro="" textlink="">
      <xdr:nvSpPr>
        <xdr:cNvPr id="217" name="円/楕円 216"/>
        <xdr:cNvSpPr/>
      </xdr:nvSpPr>
      <xdr:spPr>
        <a:xfrm>
          <a:off x="3175000" y="142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137306</xdr:rowOff>
    </xdr:from>
    <xdr:ext cx="762000" cy="259045"/>
    <xdr:sp macro="" textlink="">
      <xdr:nvSpPr>
        <xdr:cNvPr id="218" name="テキスト ボックス 217"/>
        <xdr:cNvSpPr txBox="1"/>
      </xdr:nvSpPr>
      <xdr:spPr>
        <a:xfrm>
          <a:off x="2844800" y="1436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512,480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157319</xdr:rowOff>
    </xdr:from>
    <xdr:to>
      <xdr:col>3</xdr:col>
      <xdr:colOff>330200</xdr:colOff>
      <xdr:row>83</xdr:row>
      <xdr:rowOff>87469</xdr:rowOff>
    </xdr:to>
    <xdr:sp macro="" textlink="">
      <xdr:nvSpPr>
        <xdr:cNvPr id="219" name="円/楕円 218"/>
        <xdr:cNvSpPr/>
      </xdr:nvSpPr>
      <xdr:spPr>
        <a:xfrm>
          <a:off x="2286000" y="142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72246</xdr:rowOff>
    </xdr:from>
    <xdr:ext cx="762000" cy="259045"/>
    <xdr:sp macro="" textlink="">
      <xdr:nvSpPr>
        <xdr:cNvPr id="220" name="テキスト ボックス 219"/>
        <xdr:cNvSpPr txBox="1"/>
      </xdr:nvSpPr>
      <xdr:spPr>
        <a:xfrm>
          <a:off x="1955800" y="143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455,860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147013</xdr:rowOff>
    </xdr:from>
    <xdr:to>
      <xdr:col>2</xdr:col>
      <xdr:colOff>127000</xdr:colOff>
      <xdr:row>83</xdr:row>
      <xdr:rowOff>77163</xdr:rowOff>
    </xdr:to>
    <xdr:sp macro="" textlink="">
      <xdr:nvSpPr>
        <xdr:cNvPr id="221" name="円/楕円 220"/>
        <xdr:cNvSpPr/>
      </xdr:nvSpPr>
      <xdr:spPr>
        <a:xfrm>
          <a:off x="1397000" y="142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61940</xdr:rowOff>
    </xdr:from>
    <xdr:ext cx="762000" cy="259045"/>
    <xdr:sp macro="" textlink="">
      <xdr:nvSpPr>
        <xdr:cNvPr id="222" name="テキスト ボックス 221"/>
        <xdr:cNvSpPr txBox="1"/>
      </xdr:nvSpPr>
      <xdr:spPr>
        <a:xfrm>
          <a:off x="1066800" y="1429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446,890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0.4</a:t>
          </a:r>
          <a:r>
            <a:rPr kumimoji="1" lang="ja-JP" altLang="en-US" sz="1300">
              <a:latin typeface="ＭＳ Ｐゴシック"/>
            </a:rPr>
            <a:t>ポイント増となったが、類似団体の水準を下回っている。今後も給与や手当等の適正化に努めながら、大きな変動がないよう縮減努力を行っていく。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140336</xdr:rowOff>
    </xdr:from>
    <xdr:to>
      <xdr:col>24</xdr:col>
      <xdr:colOff>558800</xdr:colOff>
      <xdr:row>85</xdr:row>
      <xdr:rowOff>164464</xdr:rowOff>
    </xdr:to>
    <xdr:cxnSp macro="">
      <xdr:nvCxnSpPr>
        <xdr:cNvPr id="252" name="直線コネクタ 251"/>
        <xdr:cNvCxnSpPr/>
      </xdr:nvCxnSpPr>
      <xdr:spPr>
        <a:xfrm>
          <a:off x="16179800" y="14713586"/>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140336</xdr:rowOff>
    </xdr:from>
    <xdr:to>
      <xdr:col>23</xdr:col>
      <xdr:colOff>406400</xdr:colOff>
      <xdr:row>85</xdr:row>
      <xdr:rowOff>164464</xdr:rowOff>
    </xdr:to>
    <xdr:cxnSp macro="">
      <xdr:nvCxnSpPr>
        <xdr:cNvPr id="255" name="直線コネクタ 254"/>
        <xdr:cNvCxnSpPr/>
      </xdr:nvCxnSpPr>
      <xdr:spPr>
        <a:xfrm flipV="1">
          <a:off x="15290800" y="14713586"/>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61913</xdr:rowOff>
    </xdr:from>
    <xdr:to>
      <xdr:col>22</xdr:col>
      <xdr:colOff>203200</xdr:colOff>
      <xdr:row>85</xdr:row>
      <xdr:rowOff>164464</xdr:rowOff>
    </xdr:to>
    <xdr:cxnSp macro="">
      <xdr:nvCxnSpPr>
        <xdr:cNvPr id="258" name="直線コネクタ 257"/>
        <xdr:cNvCxnSpPr/>
      </xdr:nvCxnSpPr>
      <xdr:spPr>
        <a:xfrm>
          <a:off x="14401800" y="14635163"/>
          <a:ext cx="889000" cy="10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61913</xdr:rowOff>
    </xdr:from>
    <xdr:to>
      <xdr:col>21</xdr:col>
      <xdr:colOff>0</xdr:colOff>
      <xdr:row>88</xdr:row>
      <xdr:rowOff>90488</xdr:rowOff>
    </xdr:to>
    <xdr:cxnSp macro="">
      <xdr:nvCxnSpPr>
        <xdr:cNvPr id="261" name="直線コネクタ 260"/>
        <xdr:cNvCxnSpPr/>
      </xdr:nvCxnSpPr>
      <xdr:spPr>
        <a:xfrm flipV="1">
          <a:off x="13512800" y="14635163"/>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113664</xdr:rowOff>
    </xdr:from>
    <xdr:to>
      <xdr:col>24</xdr:col>
      <xdr:colOff>609600</xdr:colOff>
      <xdr:row>86</xdr:row>
      <xdr:rowOff>43814</xdr:rowOff>
    </xdr:to>
    <xdr:sp macro="" textlink="">
      <xdr:nvSpPr>
        <xdr:cNvPr id="271" name="円/楕円 270"/>
        <xdr:cNvSpPr/>
      </xdr:nvSpPr>
      <xdr:spPr>
        <a:xfrm>
          <a:off x="169672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130191</xdr:rowOff>
    </xdr:from>
    <xdr:ext cx="762000" cy="259045"/>
    <xdr:sp macro="" textlink="">
      <xdr:nvSpPr>
        <xdr:cNvPr id="272" name="給与水準   （国との比較）該当値テキスト"/>
        <xdr:cNvSpPr txBox="1"/>
      </xdr:nvSpPr>
      <xdr:spPr>
        <a:xfrm>
          <a:off x="17106900" y="1453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89536</xdr:rowOff>
    </xdr:from>
    <xdr:to>
      <xdr:col>23</xdr:col>
      <xdr:colOff>457200</xdr:colOff>
      <xdr:row>86</xdr:row>
      <xdr:rowOff>19686</xdr:rowOff>
    </xdr:to>
    <xdr:sp macro="" textlink="">
      <xdr:nvSpPr>
        <xdr:cNvPr id="273" name="円/楕円 272"/>
        <xdr:cNvSpPr/>
      </xdr:nvSpPr>
      <xdr:spPr>
        <a:xfrm>
          <a:off x="16129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29863</xdr:rowOff>
    </xdr:from>
    <xdr:ext cx="736600" cy="259045"/>
    <xdr:sp macro="" textlink="">
      <xdr:nvSpPr>
        <xdr:cNvPr id="274" name="テキスト ボックス 273"/>
        <xdr:cNvSpPr txBox="1"/>
      </xdr:nvSpPr>
      <xdr:spPr>
        <a:xfrm>
          <a:off x="15798800" y="1443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113664</xdr:rowOff>
    </xdr:from>
    <xdr:to>
      <xdr:col>22</xdr:col>
      <xdr:colOff>254000</xdr:colOff>
      <xdr:row>86</xdr:row>
      <xdr:rowOff>43814</xdr:rowOff>
    </xdr:to>
    <xdr:sp macro="" textlink="">
      <xdr:nvSpPr>
        <xdr:cNvPr id="275" name="円/楕円 274"/>
        <xdr:cNvSpPr/>
      </xdr:nvSpPr>
      <xdr:spPr>
        <a:xfrm>
          <a:off x="15240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53991</xdr:rowOff>
    </xdr:from>
    <xdr:ext cx="762000" cy="259045"/>
    <xdr:sp macro="" textlink="">
      <xdr:nvSpPr>
        <xdr:cNvPr id="276" name="テキスト ボックス 275"/>
        <xdr:cNvSpPr txBox="1"/>
      </xdr:nvSpPr>
      <xdr:spPr>
        <a:xfrm>
          <a:off x="14909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11113</xdr:rowOff>
    </xdr:from>
    <xdr:to>
      <xdr:col>21</xdr:col>
      <xdr:colOff>50800</xdr:colOff>
      <xdr:row>85</xdr:row>
      <xdr:rowOff>112713</xdr:rowOff>
    </xdr:to>
    <xdr:sp macro="" textlink="">
      <xdr:nvSpPr>
        <xdr:cNvPr id="277" name="円/楕円 276"/>
        <xdr:cNvSpPr/>
      </xdr:nvSpPr>
      <xdr:spPr>
        <a:xfrm>
          <a:off x="14351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122890</xdr:rowOff>
    </xdr:from>
    <xdr:ext cx="762000" cy="259045"/>
    <xdr:sp macro="" textlink="">
      <xdr:nvSpPr>
        <xdr:cNvPr id="278" name="テキスト ボックス 277"/>
        <xdr:cNvSpPr txBox="1"/>
      </xdr:nvSpPr>
      <xdr:spPr>
        <a:xfrm>
          <a:off x="14020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39688</xdr:rowOff>
    </xdr:from>
    <xdr:to>
      <xdr:col>19</xdr:col>
      <xdr:colOff>533400</xdr:colOff>
      <xdr:row>88</xdr:row>
      <xdr:rowOff>141288</xdr:rowOff>
    </xdr:to>
    <xdr:sp macro="" textlink="">
      <xdr:nvSpPr>
        <xdr:cNvPr id="279" name="円/楕円 278"/>
        <xdr:cNvSpPr/>
      </xdr:nvSpPr>
      <xdr:spPr>
        <a:xfrm>
          <a:off x="13462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151465</xdr:rowOff>
    </xdr:from>
    <xdr:ext cx="762000" cy="259045"/>
    <xdr:sp macro="" textlink="">
      <xdr:nvSpPr>
        <xdr:cNvPr id="280" name="テキスト ボックス 279"/>
        <xdr:cNvSpPr txBox="1"/>
      </xdr:nvSpPr>
      <xdr:spPr>
        <a:xfrm>
          <a:off x="13131800" y="1489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1.12</a:t>
          </a:r>
          <a:r>
            <a:rPr kumimoji="1" lang="ja-JP" altLang="en-US" sz="1300">
              <a:latin typeface="ＭＳ Ｐゴシック"/>
            </a:rPr>
            <a:t>人の減となったが、依然として類似団体との比較において大幅に上回っている。人口減少が進む中、本村は広大な面積のため、小学校や保育所などの公共施設が点在しており、統廃合も困難な状況である。今後も、行政大綱による職員配置の見直しや指定管理者制度の導入などで、長期的視点から定員管理等の改善を図っ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145796</xdr:rowOff>
    </xdr:from>
    <xdr:to>
      <xdr:col>24</xdr:col>
      <xdr:colOff>558800</xdr:colOff>
      <xdr:row>63</xdr:row>
      <xdr:rowOff>1371</xdr:rowOff>
    </xdr:to>
    <xdr:cxnSp macro="">
      <xdr:nvCxnSpPr>
        <xdr:cNvPr id="312" name="直線コネクタ 311"/>
        <xdr:cNvCxnSpPr/>
      </xdr:nvCxnSpPr>
      <xdr:spPr>
        <a:xfrm flipV="1">
          <a:off x="16179800" y="10775696"/>
          <a:ext cx="8382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127698</xdr:rowOff>
    </xdr:from>
    <xdr:to>
      <xdr:col>23</xdr:col>
      <xdr:colOff>406400</xdr:colOff>
      <xdr:row>63</xdr:row>
      <xdr:rowOff>1371</xdr:rowOff>
    </xdr:to>
    <xdr:cxnSp macro="">
      <xdr:nvCxnSpPr>
        <xdr:cNvPr id="315" name="直線コネクタ 314"/>
        <xdr:cNvCxnSpPr/>
      </xdr:nvCxnSpPr>
      <xdr:spPr>
        <a:xfrm>
          <a:off x="15290800" y="10757598"/>
          <a:ext cx="8890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127698</xdr:rowOff>
    </xdr:from>
    <xdr:to>
      <xdr:col>22</xdr:col>
      <xdr:colOff>203200</xdr:colOff>
      <xdr:row>62</xdr:row>
      <xdr:rowOff>156896</xdr:rowOff>
    </xdr:to>
    <xdr:cxnSp macro="">
      <xdr:nvCxnSpPr>
        <xdr:cNvPr id="318" name="直線コネクタ 317"/>
        <xdr:cNvCxnSpPr/>
      </xdr:nvCxnSpPr>
      <xdr:spPr>
        <a:xfrm flipV="1">
          <a:off x="14401800" y="10757598"/>
          <a:ext cx="889000" cy="2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137833</xdr:rowOff>
    </xdr:from>
    <xdr:to>
      <xdr:col>21</xdr:col>
      <xdr:colOff>0</xdr:colOff>
      <xdr:row>62</xdr:row>
      <xdr:rowOff>156896</xdr:rowOff>
    </xdr:to>
    <xdr:cxnSp macro="">
      <xdr:nvCxnSpPr>
        <xdr:cNvPr id="321" name="直線コネクタ 320"/>
        <xdr:cNvCxnSpPr/>
      </xdr:nvCxnSpPr>
      <xdr:spPr>
        <a:xfrm>
          <a:off x="13512800" y="10767733"/>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94996</xdr:rowOff>
    </xdr:from>
    <xdr:to>
      <xdr:col>24</xdr:col>
      <xdr:colOff>609600</xdr:colOff>
      <xdr:row>63</xdr:row>
      <xdr:rowOff>25146</xdr:rowOff>
    </xdr:to>
    <xdr:sp macro="" textlink="">
      <xdr:nvSpPr>
        <xdr:cNvPr id="331" name="円/楕円 330"/>
        <xdr:cNvSpPr/>
      </xdr:nvSpPr>
      <xdr:spPr>
        <a:xfrm>
          <a:off x="16967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67073</xdr:rowOff>
    </xdr:from>
    <xdr:ext cx="762000" cy="259045"/>
    <xdr:sp macro="" textlink="">
      <xdr:nvSpPr>
        <xdr:cNvPr id="332" name="定員管理の状況該当値テキスト"/>
        <xdr:cNvSpPr txBox="1"/>
      </xdr:nvSpPr>
      <xdr:spPr>
        <a:xfrm>
          <a:off x="17106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122021</xdr:rowOff>
    </xdr:from>
    <xdr:to>
      <xdr:col>23</xdr:col>
      <xdr:colOff>457200</xdr:colOff>
      <xdr:row>63</xdr:row>
      <xdr:rowOff>52171</xdr:rowOff>
    </xdr:to>
    <xdr:sp macro="" textlink="">
      <xdr:nvSpPr>
        <xdr:cNvPr id="333" name="円/楕円 332"/>
        <xdr:cNvSpPr/>
      </xdr:nvSpPr>
      <xdr:spPr>
        <a:xfrm>
          <a:off x="161290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36948</xdr:rowOff>
    </xdr:from>
    <xdr:ext cx="736600" cy="259045"/>
    <xdr:sp macro="" textlink="">
      <xdr:nvSpPr>
        <xdr:cNvPr id="334" name="テキスト ボックス 333"/>
        <xdr:cNvSpPr txBox="1"/>
      </xdr:nvSpPr>
      <xdr:spPr>
        <a:xfrm>
          <a:off x="15798800" y="1083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76898</xdr:rowOff>
    </xdr:from>
    <xdr:to>
      <xdr:col>22</xdr:col>
      <xdr:colOff>254000</xdr:colOff>
      <xdr:row>63</xdr:row>
      <xdr:rowOff>7048</xdr:rowOff>
    </xdr:to>
    <xdr:sp macro="" textlink="">
      <xdr:nvSpPr>
        <xdr:cNvPr id="335" name="円/楕円 334"/>
        <xdr:cNvSpPr/>
      </xdr:nvSpPr>
      <xdr:spPr>
        <a:xfrm>
          <a:off x="15240000" y="107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163275</xdr:rowOff>
    </xdr:from>
    <xdr:ext cx="762000" cy="259045"/>
    <xdr:sp macro="" textlink="">
      <xdr:nvSpPr>
        <xdr:cNvPr id="336" name="テキスト ボックス 335"/>
        <xdr:cNvSpPr txBox="1"/>
      </xdr:nvSpPr>
      <xdr:spPr>
        <a:xfrm>
          <a:off x="14909800" y="1079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106096</xdr:rowOff>
    </xdr:from>
    <xdr:to>
      <xdr:col>21</xdr:col>
      <xdr:colOff>50800</xdr:colOff>
      <xdr:row>63</xdr:row>
      <xdr:rowOff>36246</xdr:rowOff>
    </xdr:to>
    <xdr:sp macro="" textlink="">
      <xdr:nvSpPr>
        <xdr:cNvPr id="337" name="円/楕円 336"/>
        <xdr:cNvSpPr/>
      </xdr:nvSpPr>
      <xdr:spPr>
        <a:xfrm>
          <a:off x="14351000" y="107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21023</xdr:rowOff>
    </xdr:from>
    <xdr:ext cx="762000" cy="259045"/>
    <xdr:sp macro="" textlink="">
      <xdr:nvSpPr>
        <xdr:cNvPr id="338" name="テキスト ボックス 337"/>
        <xdr:cNvSpPr txBox="1"/>
      </xdr:nvSpPr>
      <xdr:spPr>
        <a:xfrm>
          <a:off x="14020800" y="1082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87033</xdr:rowOff>
    </xdr:from>
    <xdr:to>
      <xdr:col>19</xdr:col>
      <xdr:colOff>533400</xdr:colOff>
      <xdr:row>63</xdr:row>
      <xdr:rowOff>17183</xdr:rowOff>
    </xdr:to>
    <xdr:sp macro="" textlink="">
      <xdr:nvSpPr>
        <xdr:cNvPr id="339" name="円/楕円 338"/>
        <xdr:cNvSpPr/>
      </xdr:nvSpPr>
      <xdr:spPr>
        <a:xfrm>
          <a:off x="13462000" y="107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1960</xdr:rowOff>
    </xdr:from>
    <xdr:ext cx="762000" cy="259045"/>
    <xdr:sp macro="" textlink="">
      <xdr:nvSpPr>
        <xdr:cNvPr id="340" name="テキスト ボックス 339"/>
        <xdr:cNvSpPr txBox="1"/>
      </xdr:nvSpPr>
      <xdr:spPr>
        <a:xfrm>
          <a:off x="13131800" y="1080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実質公債費比率は、前年度より</a:t>
          </a:r>
          <a:r>
            <a:rPr kumimoji="1" lang="en-US" altLang="ja-JP" sz="1300">
              <a:latin typeface="ＭＳ Ｐゴシック"/>
            </a:rPr>
            <a:t>0.5</a:t>
          </a:r>
          <a:r>
            <a:rPr kumimoji="1" lang="ja-JP" altLang="en-US" sz="1300">
              <a:latin typeface="ＭＳ Ｐゴシック"/>
            </a:rPr>
            <a:t>ポイントの増となり、依然として類似団体を上回っている。要因として、道路等のインフラ整備や災害復旧事業に多くの地方債を発行しているためである。また特別養護老人ホーム建設事業実施の際に多額の地方債を借り入れたことで、平成</a:t>
          </a:r>
          <a:r>
            <a:rPr kumimoji="1" lang="en-US" altLang="ja-JP" sz="1300">
              <a:latin typeface="ＭＳ Ｐゴシック"/>
            </a:rPr>
            <a:t>32</a:t>
          </a:r>
          <a:r>
            <a:rPr kumimoji="1" lang="ja-JP" altLang="en-US" sz="1300">
              <a:latin typeface="ＭＳ Ｐゴシック"/>
            </a:rPr>
            <a:t>年度からその償還が本格的に始まることから平成</a:t>
          </a:r>
          <a:r>
            <a:rPr kumimoji="1" lang="en-US" altLang="ja-JP" sz="1300">
              <a:latin typeface="ＭＳ Ｐゴシック"/>
            </a:rPr>
            <a:t>34</a:t>
          </a:r>
          <a:r>
            <a:rPr kumimoji="1" lang="ja-JP" altLang="en-US" sz="1300">
              <a:latin typeface="ＭＳ Ｐゴシック"/>
            </a:rPr>
            <a:t>年度が実質公債費比率のピークとなる見込みである。今後も、各数値には常に注意しながら地方債発行の抑制に努めていく。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78486</xdr:rowOff>
    </xdr:from>
    <xdr:to>
      <xdr:col>24</xdr:col>
      <xdr:colOff>558800</xdr:colOff>
      <xdr:row>42</xdr:row>
      <xdr:rowOff>102616</xdr:rowOff>
    </xdr:to>
    <xdr:cxnSp macro="">
      <xdr:nvCxnSpPr>
        <xdr:cNvPr id="371" name="直線コネクタ 370"/>
        <xdr:cNvCxnSpPr/>
      </xdr:nvCxnSpPr>
      <xdr:spPr>
        <a:xfrm>
          <a:off x="16179800" y="727938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59182</xdr:rowOff>
    </xdr:from>
    <xdr:to>
      <xdr:col>23</xdr:col>
      <xdr:colOff>406400</xdr:colOff>
      <xdr:row>42</xdr:row>
      <xdr:rowOff>78486</xdr:rowOff>
    </xdr:to>
    <xdr:cxnSp macro="">
      <xdr:nvCxnSpPr>
        <xdr:cNvPr id="374" name="直線コネクタ 373"/>
        <xdr:cNvCxnSpPr/>
      </xdr:nvCxnSpPr>
      <xdr:spPr>
        <a:xfrm>
          <a:off x="15290800" y="72600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59182</xdr:rowOff>
    </xdr:from>
    <xdr:to>
      <xdr:col>22</xdr:col>
      <xdr:colOff>203200</xdr:colOff>
      <xdr:row>42</xdr:row>
      <xdr:rowOff>64008</xdr:rowOff>
    </xdr:to>
    <xdr:cxnSp macro="">
      <xdr:nvCxnSpPr>
        <xdr:cNvPr id="377" name="直線コネクタ 376"/>
        <xdr:cNvCxnSpPr/>
      </xdr:nvCxnSpPr>
      <xdr:spPr>
        <a:xfrm flipV="1">
          <a:off x="14401800" y="72600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64008</xdr:rowOff>
    </xdr:from>
    <xdr:to>
      <xdr:col>21</xdr:col>
      <xdr:colOff>0</xdr:colOff>
      <xdr:row>42</xdr:row>
      <xdr:rowOff>88138</xdr:rowOff>
    </xdr:to>
    <xdr:cxnSp macro="">
      <xdr:nvCxnSpPr>
        <xdr:cNvPr id="380" name="直線コネクタ 379"/>
        <xdr:cNvCxnSpPr/>
      </xdr:nvCxnSpPr>
      <xdr:spPr>
        <a:xfrm flipV="1">
          <a:off x="13512800" y="72649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51816</xdr:rowOff>
    </xdr:from>
    <xdr:to>
      <xdr:col>24</xdr:col>
      <xdr:colOff>609600</xdr:colOff>
      <xdr:row>42</xdr:row>
      <xdr:rowOff>153416</xdr:rowOff>
    </xdr:to>
    <xdr:sp macro="" textlink="">
      <xdr:nvSpPr>
        <xdr:cNvPr id="390" name="円/楕円 389"/>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23893</xdr:rowOff>
    </xdr:from>
    <xdr:ext cx="762000" cy="259045"/>
    <xdr:sp macro="" textlink="">
      <xdr:nvSpPr>
        <xdr:cNvPr id="391" name="公債費負担の状況該当値テキスト"/>
        <xdr:cNvSpPr txBox="1"/>
      </xdr:nvSpPr>
      <xdr:spPr>
        <a:xfrm>
          <a:off x="17106900" y="72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27686</xdr:rowOff>
    </xdr:from>
    <xdr:to>
      <xdr:col>23</xdr:col>
      <xdr:colOff>457200</xdr:colOff>
      <xdr:row>42</xdr:row>
      <xdr:rowOff>129286</xdr:rowOff>
    </xdr:to>
    <xdr:sp macro="" textlink="">
      <xdr:nvSpPr>
        <xdr:cNvPr id="392" name="円/楕円 391"/>
        <xdr:cNvSpPr/>
      </xdr:nvSpPr>
      <xdr:spPr>
        <a:xfrm>
          <a:off x="16129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114063</xdr:rowOff>
    </xdr:from>
    <xdr:ext cx="736600" cy="259045"/>
    <xdr:sp macro="" textlink="">
      <xdr:nvSpPr>
        <xdr:cNvPr id="393" name="テキスト ボックス 392"/>
        <xdr:cNvSpPr txBox="1"/>
      </xdr:nvSpPr>
      <xdr:spPr>
        <a:xfrm>
          <a:off x="15798800" y="73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8382</xdr:rowOff>
    </xdr:from>
    <xdr:to>
      <xdr:col>22</xdr:col>
      <xdr:colOff>254000</xdr:colOff>
      <xdr:row>42</xdr:row>
      <xdr:rowOff>109982</xdr:rowOff>
    </xdr:to>
    <xdr:sp macro="" textlink="">
      <xdr:nvSpPr>
        <xdr:cNvPr id="394" name="円/楕円 393"/>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94759</xdr:rowOff>
    </xdr:from>
    <xdr:ext cx="762000" cy="259045"/>
    <xdr:sp macro="" textlink="">
      <xdr:nvSpPr>
        <xdr:cNvPr id="395" name="テキスト ボックス 394"/>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13208</xdr:rowOff>
    </xdr:from>
    <xdr:to>
      <xdr:col>21</xdr:col>
      <xdr:colOff>50800</xdr:colOff>
      <xdr:row>42</xdr:row>
      <xdr:rowOff>114808</xdr:rowOff>
    </xdr:to>
    <xdr:sp macro="" textlink="">
      <xdr:nvSpPr>
        <xdr:cNvPr id="396" name="円/楕円 395"/>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7" name="テキスト ボックス 396"/>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37338</xdr:rowOff>
    </xdr:from>
    <xdr:to>
      <xdr:col>19</xdr:col>
      <xdr:colOff>533400</xdr:colOff>
      <xdr:row>42</xdr:row>
      <xdr:rowOff>138938</xdr:rowOff>
    </xdr:to>
    <xdr:sp macro="" textlink="">
      <xdr:nvSpPr>
        <xdr:cNvPr id="398" name="円/楕円 397"/>
        <xdr:cNvSpPr/>
      </xdr:nvSpPr>
      <xdr:spPr>
        <a:xfrm>
          <a:off x="13462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123715</xdr:rowOff>
    </xdr:from>
    <xdr:ext cx="762000" cy="259045"/>
    <xdr:sp macro="" textlink="">
      <xdr:nvSpPr>
        <xdr:cNvPr id="399" name="テキスト ボックス 398"/>
        <xdr:cNvSpPr txBox="1"/>
      </xdr:nvSpPr>
      <xdr:spPr>
        <a:xfrm>
          <a:off x="13131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将来負担比率は前年度と比較し</a:t>
          </a:r>
          <a:r>
            <a:rPr kumimoji="1" lang="en-US" altLang="ja-JP" sz="1300">
              <a:latin typeface="ＭＳ Ｐゴシック"/>
            </a:rPr>
            <a:t>18.8</a:t>
          </a:r>
          <a:r>
            <a:rPr kumimoji="1" lang="ja-JP" altLang="en-US" sz="1300">
              <a:latin typeface="ＭＳ Ｐゴシック"/>
            </a:rPr>
            <a:t>ポイント減少した。これは、分母の</a:t>
          </a:r>
          <a:r>
            <a:rPr kumimoji="1" lang="en-US" altLang="ja-JP" sz="1300">
              <a:latin typeface="ＭＳ Ｐゴシック"/>
            </a:rPr>
            <a:t>【</a:t>
          </a:r>
          <a:r>
            <a:rPr kumimoji="1" lang="ja-JP" altLang="en-US" sz="1300">
              <a:latin typeface="ＭＳ Ｐゴシック"/>
            </a:rPr>
            <a:t>基準財政需要額算入見込額－算入公債費等の額</a:t>
          </a:r>
          <a:r>
            <a:rPr kumimoji="1" lang="en-US" altLang="ja-JP" sz="1300">
              <a:latin typeface="ＭＳ Ｐゴシック"/>
            </a:rPr>
            <a:t>】</a:t>
          </a:r>
          <a:r>
            <a:rPr kumimoji="1" lang="ja-JP" altLang="en-US" sz="1300">
              <a:latin typeface="ＭＳ Ｐゴシック"/>
            </a:rPr>
            <a:t>は減少したものの、分子である公営企業債等繰入見込額、組合負担等見込額及び退職手当負担見込額が大幅に減少になったこと、また、充当可能基金が増加したことが主な要因としてあげられる。今後も不測の事態に備えるため基金の取り崩しを抑制していく方針であ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99876</xdr:rowOff>
    </xdr:from>
    <xdr:to>
      <xdr:col>24</xdr:col>
      <xdr:colOff>558800</xdr:colOff>
      <xdr:row>15</xdr:row>
      <xdr:rowOff>81008</xdr:rowOff>
    </xdr:to>
    <xdr:cxnSp macro="">
      <xdr:nvCxnSpPr>
        <xdr:cNvPr id="435" name="直線コネクタ 434"/>
        <xdr:cNvCxnSpPr/>
      </xdr:nvCxnSpPr>
      <xdr:spPr>
        <a:xfrm flipV="1">
          <a:off x="16179800" y="2328726"/>
          <a:ext cx="838200" cy="3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6"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7" name="フローチャート : 判断 43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119743</xdr:rowOff>
    </xdr:from>
    <xdr:to>
      <xdr:col>23</xdr:col>
      <xdr:colOff>406400</xdr:colOff>
      <xdr:row>15</xdr:row>
      <xdr:rowOff>81008</xdr:rowOff>
    </xdr:to>
    <xdr:cxnSp macro="">
      <xdr:nvCxnSpPr>
        <xdr:cNvPr id="438" name="直線コネクタ 437"/>
        <xdr:cNvCxnSpPr/>
      </xdr:nvCxnSpPr>
      <xdr:spPr>
        <a:xfrm>
          <a:off x="15290800" y="252004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86088</xdr:rowOff>
    </xdr:from>
    <xdr:to>
      <xdr:col>22</xdr:col>
      <xdr:colOff>203200</xdr:colOff>
      <xdr:row>14</xdr:row>
      <xdr:rowOff>119743</xdr:rowOff>
    </xdr:to>
    <xdr:cxnSp macro="">
      <xdr:nvCxnSpPr>
        <xdr:cNvPr id="441" name="直線コネクタ 440"/>
        <xdr:cNvCxnSpPr/>
      </xdr:nvCxnSpPr>
      <xdr:spPr>
        <a:xfrm>
          <a:off x="14401800" y="2314938"/>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2" name="フローチャート :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86088</xdr:rowOff>
    </xdr:from>
    <xdr:to>
      <xdr:col>21</xdr:col>
      <xdr:colOff>0</xdr:colOff>
      <xdr:row>13</xdr:row>
      <xdr:rowOff>87812</xdr:rowOff>
    </xdr:to>
    <xdr:cxnSp macro="">
      <xdr:nvCxnSpPr>
        <xdr:cNvPr id="444" name="直線コネクタ 443"/>
        <xdr:cNvCxnSpPr/>
      </xdr:nvCxnSpPr>
      <xdr:spPr>
        <a:xfrm flipV="1">
          <a:off x="13512800" y="2314938"/>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5" name="フローチャート :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7" name="フローチャート :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49076</xdr:rowOff>
    </xdr:from>
    <xdr:to>
      <xdr:col>24</xdr:col>
      <xdr:colOff>609600</xdr:colOff>
      <xdr:row>13</xdr:row>
      <xdr:rowOff>150676</xdr:rowOff>
    </xdr:to>
    <xdr:sp macro="" textlink="">
      <xdr:nvSpPr>
        <xdr:cNvPr id="454" name="円/楕円 453"/>
        <xdr:cNvSpPr/>
      </xdr:nvSpPr>
      <xdr:spPr>
        <a:xfrm>
          <a:off x="16967200" y="22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21153</xdr:rowOff>
    </xdr:from>
    <xdr:ext cx="762000" cy="259045"/>
    <xdr:sp macro="" textlink="">
      <xdr:nvSpPr>
        <xdr:cNvPr id="455" name="将来負担の状況該当値テキスト"/>
        <xdr:cNvSpPr txBox="1"/>
      </xdr:nvSpPr>
      <xdr:spPr>
        <a:xfrm>
          <a:off x="17106900" y="225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30208</xdr:rowOff>
    </xdr:from>
    <xdr:to>
      <xdr:col>23</xdr:col>
      <xdr:colOff>457200</xdr:colOff>
      <xdr:row>15</xdr:row>
      <xdr:rowOff>131808</xdr:rowOff>
    </xdr:to>
    <xdr:sp macro="" textlink="">
      <xdr:nvSpPr>
        <xdr:cNvPr id="456" name="円/楕円 455"/>
        <xdr:cNvSpPr/>
      </xdr:nvSpPr>
      <xdr:spPr>
        <a:xfrm>
          <a:off x="16129000" y="26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116585</xdr:rowOff>
    </xdr:from>
    <xdr:ext cx="736600" cy="259045"/>
    <xdr:sp macro="" textlink="">
      <xdr:nvSpPr>
        <xdr:cNvPr id="457" name="テキスト ボックス 456"/>
        <xdr:cNvSpPr txBox="1"/>
      </xdr:nvSpPr>
      <xdr:spPr>
        <a:xfrm>
          <a:off x="15798800" y="2688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68943</xdr:rowOff>
    </xdr:from>
    <xdr:to>
      <xdr:col>22</xdr:col>
      <xdr:colOff>254000</xdr:colOff>
      <xdr:row>14</xdr:row>
      <xdr:rowOff>170543</xdr:rowOff>
    </xdr:to>
    <xdr:sp macro="" textlink="">
      <xdr:nvSpPr>
        <xdr:cNvPr id="458" name="円/楕円 457"/>
        <xdr:cNvSpPr/>
      </xdr:nvSpPr>
      <xdr:spPr>
        <a:xfrm>
          <a:off x="15240000" y="24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155320</xdr:rowOff>
    </xdr:from>
    <xdr:ext cx="762000" cy="259045"/>
    <xdr:sp macro="" textlink="">
      <xdr:nvSpPr>
        <xdr:cNvPr id="459" name="テキスト ボックス 458"/>
        <xdr:cNvSpPr txBox="1"/>
      </xdr:nvSpPr>
      <xdr:spPr>
        <a:xfrm>
          <a:off x="14909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35288</xdr:rowOff>
    </xdr:from>
    <xdr:to>
      <xdr:col>21</xdr:col>
      <xdr:colOff>50800</xdr:colOff>
      <xdr:row>13</xdr:row>
      <xdr:rowOff>136888</xdr:rowOff>
    </xdr:to>
    <xdr:sp macro="" textlink="">
      <xdr:nvSpPr>
        <xdr:cNvPr id="460" name="円/楕円 459"/>
        <xdr:cNvSpPr/>
      </xdr:nvSpPr>
      <xdr:spPr>
        <a:xfrm>
          <a:off x="14351000" y="22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121665</xdr:rowOff>
    </xdr:from>
    <xdr:ext cx="762000" cy="259045"/>
    <xdr:sp macro="" textlink="">
      <xdr:nvSpPr>
        <xdr:cNvPr id="461" name="テキスト ボックス 460"/>
        <xdr:cNvSpPr txBox="1"/>
      </xdr:nvSpPr>
      <xdr:spPr>
        <a:xfrm>
          <a:off x="14020800" y="235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37012</xdr:rowOff>
    </xdr:from>
    <xdr:to>
      <xdr:col>19</xdr:col>
      <xdr:colOff>533400</xdr:colOff>
      <xdr:row>13</xdr:row>
      <xdr:rowOff>138612</xdr:rowOff>
    </xdr:to>
    <xdr:sp macro="" textlink="">
      <xdr:nvSpPr>
        <xdr:cNvPr id="462" name="円/楕円 461"/>
        <xdr:cNvSpPr/>
      </xdr:nvSpPr>
      <xdr:spPr>
        <a:xfrm>
          <a:off x="134620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123389</xdr:rowOff>
    </xdr:from>
    <xdr:ext cx="762000" cy="259045"/>
    <xdr:sp macro="" textlink="">
      <xdr:nvSpPr>
        <xdr:cNvPr id="463" name="テキスト ボックス 462"/>
        <xdr:cNvSpPr txBox="1"/>
      </xdr:nvSpPr>
      <xdr:spPr>
        <a:xfrm>
          <a:off x="13131800" y="23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
2,940
537.29
6,327,946
6,068,864
174,931
2,994,156
6,092,802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0.4</a:t>
          </a:r>
          <a:r>
            <a:rPr kumimoji="1" lang="ja-JP" altLang="en-US" sz="1300">
              <a:latin typeface="ＭＳ Ｐゴシック"/>
            </a:rPr>
            <a:t>ポイント減となった。共済組合等負担金の引き下げが主な要因である。しかしながら、依然として類似団体や全国平均を上回っている状況であることから、定員管理の適正化を図りながら抑制に努めたい。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56134</xdr:rowOff>
    </xdr:from>
    <xdr:to>
      <xdr:col>7</xdr:col>
      <xdr:colOff>15875</xdr:colOff>
      <xdr:row>37</xdr:row>
      <xdr:rowOff>74422</xdr:rowOff>
    </xdr:to>
    <xdr:cxnSp macro="">
      <xdr:nvCxnSpPr>
        <xdr:cNvPr id="64" name="直線コネクタ 63"/>
        <xdr:cNvCxnSpPr/>
      </xdr:nvCxnSpPr>
      <xdr:spPr>
        <a:xfrm flipV="1">
          <a:off x="3987800" y="63997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74422</xdr:rowOff>
    </xdr:from>
    <xdr:to>
      <xdr:col>5</xdr:col>
      <xdr:colOff>549275</xdr:colOff>
      <xdr:row>38</xdr:row>
      <xdr:rowOff>8128</xdr:rowOff>
    </xdr:to>
    <xdr:cxnSp macro="">
      <xdr:nvCxnSpPr>
        <xdr:cNvPr id="67" name="直線コネクタ 66"/>
        <xdr:cNvCxnSpPr/>
      </xdr:nvCxnSpPr>
      <xdr:spPr>
        <a:xfrm flipV="1">
          <a:off x="3098800" y="64180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38</xdr:row>
      <xdr:rowOff>8128</xdr:rowOff>
    </xdr:to>
    <xdr:cxnSp macro="">
      <xdr:nvCxnSpPr>
        <xdr:cNvPr id="70" name="直線コネクタ 69"/>
        <xdr:cNvCxnSpPr/>
      </xdr:nvCxnSpPr>
      <xdr:spPr>
        <a:xfrm>
          <a:off x="2209800" y="639064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33274</xdr:rowOff>
    </xdr:from>
    <xdr:to>
      <xdr:col>3</xdr:col>
      <xdr:colOff>142875</xdr:colOff>
      <xdr:row>37</xdr:row>
      <xdr:rowOff>46990</xdr:rowOff>
    </xdr:to>
    <xdr:cxnSp macro="">
      <xdr:nvCxnSpPr>
        <xdr:cNvPr id="73" name="直線コネクタ 72"/>
        <xdr:cNvCxnSpPr/>
      </xdr:nvCxnSpPr>
      <xdr:spPr>
        <a:xfrm>
          <a:off x="1320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5334</xdr:rowOff>
    </xdr:from>
    <xdr:to>
      <xdr:col>7</xdr:col>
      <xdr:colOff>66675</xdr:colOff>
      <xdr:row>37</xdr:row>
      <xdr:rowOff>106934</xdr:rowOff>
    </xdr:to>
    <xdr:sp macro="" textlink="">
      <xdr:nvSpPr>
        <xdr:cNvPr id="83" name="円/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23622</xdr:rowOff>
    </xdr:from>
    <xdr:to>
      <xdr:col>5</xdr:col>
      <xdr:colOff>600075</xdr:colOff>
      <xdr:row>37</xdr:row>
      <xdr:rowOff>125222</xdr:rowOff>
    </xdr:to>
    <xdr:sp macro="" textlink="">
      <xdr:nvSpPr>
        <xdr:cNvPr id="85" name="円/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128778</xdr:rowOff>
    </xdr:from>
    <xdr:to>
      <xdr:col>4</xdr:col>
      <xdr:colOff>396875</xdr:colOff>
      <xdr:row>38</xdr:row>
      <xdr:rowOff>58928</xdr:rowOff>
    </xdr:to>
    <xdr:sp macro="" textlink="">
      <xdr:nvSpPr>
        <xdr:cNvPr id="87" name="円/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9" name="円/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91" name="円/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92" name="テキスト ボックス 91"/>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0.9</a:t>
          </a:r>
          <a:r>
            <a:rPr kumimoji="1" lang="ja-JP" altLang="en-US" sz="1300">
              <a:latin typeface="ＭＳ Ｐゴシック"/>
            </a:rPr>
            <a:t>ポイントの減となった。平成</a:t>
          </a:r>
          <a:r>
            <a:rPr kumimoji="1" lang="en-US" altLang="ja-JP" sz="1300">
              <a:latin typeface="ＭＳ Ｐゴシック"/>
            </a:rPr>
            <a:t>25</a:t>
          </a:r>
          <a:r>
            <a:rPr kumimoji="1" lang="ja-JP" altLang="en-US" sz="1300">
              <a:latin typeface="ＭＳ Ｐゴシック"/>
            </a:rPr>
            <a:t>年度より類似団体等の平均値を下回っている。平成</a:t>
          </a:r>
          <a:r>
            <a:rPr kumimoji="1" lang="en-US" altLang="ja-JP" sz="1300">
              <a:latin typeface="ＭＳ Ｐゴシック"/>
            </a:rPr>
            <a:t>27</a:t>
          </a:r>
          <a:r>
            <a:rPr kumimoji="1" lang="ja-JP" altLang="en-US" sz="1300">
              <a:latin typeface="ＭＳ Ｐゴシック"/>
            </a:rPr>
            <a:t>年度に実施した消防設備整備の反動減が主な要因である。今後も引き続き抑制・縮減に努めていきたい。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16</xdr:row>
      <xdr:rowOff>111760</xdr:rowOff>
    </xdr:to>
    <xdr:cxnSp macro="">
      <xdr:nvCxnSpPr>
        <xdr:cNvPr id="125" name="直線コネクタ 124"/>
        <xdr:cNvCxnSpPr/>
      </xdr:nvCxnSpPr>
      <xdr:spPr>
        <a:xfrm flipV="1">
          <a:off x="15671800" y="2786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111760</xdr:rowOff>
    </xdr:to>
    <xdr:cxnSp macro="">
      <xdr:nvCxnSpPr>
        <xdr:cNvPr id="128" name="直線コネクタ 127"/>
        <xdr:cNvCxnSpPr/>
      </xdr:nvCxnSpPr>
      <xdr:spPr>
        <a:xfrm>
          <a:off x="14782800" y="284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104140</xdr:rowOff>
    </xdr:to>
    <xdr:cxnSp macro="">
      <xdr:nvCxnSpPr>
        <xdr:cNvPr id="131" name="直線コネクタ 130"/>
        <xdr:cNvCxnSpPr/>
      </xdr:nvCxnSpPr>
      <xdr:spPr>
        <a:xfrm>
          <a:off x="13893800" y="2771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27940</xdr:rowOff>
    </xdr:from>
    <xdr:to>
      <xdr:col>20</xdr:col>
      <xdr:colOff>158750</xdr:colOff>
      <xdr:row>16</xdr:row>
      <xdr:rowOff>50800</xdr:rowOff>
    </xdr:to>
    <xdr:cxnSp macro="">
      <xdr:nvCxnSpPr>
        <xdr:cNvPr id="134" name="直線コネクタ 133"/>
        <xdr:cNvCxnSpPr/>
      </xdr:nvCxnSpPr>
      <xdr:spPr>
        <a:xfrm flipV="1">
          <a:off x="13004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4" name="円/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5"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60960</xdr:rowOff>
    </xdr:from>
    <xdr:to>
      <xdr:col>22</xdr:col>
      <xdr:colOff>615950</xdr:colOff>
      <xdr:row>16</xdr:row>
      <xdr:rowOff>162560</xdr:rowOff>
    </xdr:to>
    <xdr:sp macro="" textlink="">
      <xdr:nvSpPr>
        <xdr:cNvPr id="146" name="円/楕円 145"/>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47" name="テキスト ボックス 146"/>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8" name="円/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49" name="テキスト ボックス 148"/>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50" name="円/楕円 149"/>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51" name="テキスト ボックス 150"/>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2" name="円/楕円 151"/>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3" name="テキスト ボックス 152"/>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0.2</a:t>
          </a:r>
          <a:r>
            <a:rPr kumimoji="1" lang="ja-JP" altLang="en-US" sz="1300">
              <a:latin typeface="ＭＳ Ｐゴシック"/>
            </a:rPr>
            <a:t>ポイント増となった。障がい者給付費受入金が見込みより増となったため一般財源からの支出が増となったことが主な要因である。類似団体の数値を下回っている状況であるが、高齢化等の影響で扶助費の節減は困難であるので、他事業の見直しや制度内容の適正化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110672</xdr:rowOff>
    </xdr:to>
    <xdr:cxnSp macro="">
      <xdr:nvCxnSpPr>
        <xdr:cNvPr id="187" name="直線コネクタ 186"/>
        <xdr:cNvCxnSpPr/>
      </xdr:nvCxnSpPr>
      <xdr:spPr>
        <a:xfrm>
          <a:off x="3987800" y="9336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78015</xdr:rowOff>
    </xdr:to>
    <xdr:cxnSp macro="">
      <xdr:nvCxnSpPr>
        <xdr:cNvPr id="190" name="直線コネクタ 189"/>
        <xdr:cNvCxnSpPr/>
      </xdr:nvCxnSpPr>
      <xdr:spPr>
        <a:xfrm>
          <a:off x="3098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78015</xdr:rowOff>
    </xdr:to>
    <xdr:cxnSp macro="">
      <xdr:nvCxnSpPr>
        <xdr:cNvPr id="193" name="直線コネクタ 192"/>
        <xdr:cNvCxnSpPr/>
      </xdr:nvCxnSpPr>
      <xdr:spPr>
        <a:xfrm>
          <a:off x="2209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61685</xdr:rowOff>
    </xdr:to>
    <xdr:cxnSp macro="">
      <xdr:nvCxnSpPr>
        <xdr:cNvPr id="196" name="直線コネクタ 195"/>
        <xdr:cNvCxnSpPr/>
      </xdr:nvCxnSpPr>
      <xdr:spPr>
        <a:xfrm>
          <a:off x="1320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6" name="円/楕円 205"/>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7"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8" name="円/楕円 207"/>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9" name="テキスト ボックス 208"/>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0" name="円/楕円 209"/>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1" name="テキスト ボックス 210"/>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4" name="円/楕円 213"/>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5" name="テキスト ボックス 214"/>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その他の経費については、前年度比で</a:t>
          </a:r>
          <a:r>
            <a:rPr kumimoji="1" lang="en-US" altLang="ja-JP" sz="1300">
              <a:latin typeface="ＭＳ Ｐゴシック"/>
            </a:rPr>
            <a:t>0.2</a:t>
          </a:r>
          <a:r>
            <a:rPr kumimoji="1" lang="ja-JP" altLang="en-US" sz="1300">
              <a:latin typeface="ＭＳ Ｐゴシック"/>
            </a:rPr>
            <a:t>ポイントの減となり、類似団体の平均値よりも下回っている。今後も耐用年数が近づきつつある公共施設等の維持補修費や簡易水道事業特別会計への繰出金の増が見込まれているため、現在の水準が維持できるよう公共施設等総合管理計画に則り、計画的な執行管理に努めていきたい。</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65278</xdr:rowOff>
    </xdr:from>
    <xdr:to>
      <xdr:col>24</xdr:col>
      <xdr:colOff>31750</xdr:colOff>
      <xdr:row>55</xdr:row>
      <xdr:rowOff>74422</xdr:rowOff>
    </xdr:to>
    <xdr:cxnSp macro="">
      <xdr:nvCxnSpPr>
        <xdr:cNvPr id="245" name="直線コネクタ 244"/>
        <xdr:cNvCxnSpPr/>
      </xdr:nvCxnSpPr>
      <xdr:spPr>
        <a:xfrm flipV="1">
          <a:off x="15671800" y="9495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74422</xdr:rowOff>
    </xdr:from>
    <xdr:to>
      <xdr:col>22</xdr:col>
      <xdr:colOff>565150</xdr:colOff>
      <xdr:row>55</xdr:row>
      <xdr:rowOff>83566</xdr:rowOff>
    </xdr:to>
    <xdr:cxnSp macro="">
      <xdr:nvCxnSpPr>
        <xdr:cNvPr id="248" name="直線コネクタ 247"/>
        <xdr:cNvCxnSpPr/>
      </xdr:nvCxnSpPr>
      <xdr:spPr>
        <a:xfrm flipV="1">
          <a:off x="14782800" y="9504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51562</xdr:rowOff>
    </xdr:from>
    <xdr:to>
      <xdr:col>21</xdr:col>
      <xdr:colOff>361950</xdr:colOff>
      <xdr:row>55</xdr:row>
      <xdr:rowOff>83566</xdr:rowOff>
    </xdr:to>
    <xdr:cxnSp macro="">
      <xdr:nvCxnSpPr>
        <xdr:cNvPr id="251" name="直線コネクタ 250"/>
        <xdr:cNvCxnSpPr/>
      </xdr:nvCxnSpPr>
      <xdr:spPr>
        <a:xfrm>
          <a:off x="13893800" y="9481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51562</xdr:rowOff>
    </xdr:from>
    <xdr:to>
      <xdr:col>20</xdr:col>
      <xdr:colOff>158750</xdr:colOff>
      <xdr:row>55</xdr:row>
      <xdr:rowOff>65278</xdr:rowOff>
    </xdr:to>
    <xdr:cxnSp macro="">
      <xdr:nvCxnSpPr>
        <xdr:cNvPr id="254" name="直線コネクタ 253"/>
        <xdr:cNvCxnSpPr/>
      </xdr:nvCxnSpPr>
      <xdr:spPr>
        <a:xfrm flipV="1">
          <a:off x="13004800" y="9481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14478</xdr:rowOff>
    </xdr:from>
    <xdr:to>
      <xdr:col>24</xdr:col>
      <xdr:colOff>82550</xdr:colOff>
      <xdr:row>55</xdr:row>
      <xdr:rowOff>116078</xdr:rowOff>
    </xdr:to>
    <xdr:sp macro="" textlink="">
      <xdr:nvSpPr>
        <xdr:cNvPr id="264" name="円/楕円 263"/>
        <xdr:cNvSpPr/>
      </xdr:nvSpPr>
      <xdr:spPr>
        <a:xfrm>
          <a:off x="16459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31005</xdr:rowOff>
    </xdr:from>
    <xdr:ext cx="762000" cy="259045"/>
    <xdr:sp macro="" textlink="">
      <xdr:nvSpPr>
        <xdr:cNvPr id="265" name="その他該当値テキスト"/>
        <xdr:cNvSpPr txBox="1"/>
      </xdr:nvSpPr>
      <xdr:spPr>
        <a:xfrm>
          <a:off x="16598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23622</xdr:rowOff>
    </xdr:from>
    <xdr:to>
      <xdr:col>22</xdr:col>
      <xdr:colOff>615950</xdr:colOff>
      <xdr:row>55</xdr:row>
      <xdr:rowOff>125222</xdr:rowOff>
    </xdr:to>
    <xdr:sp macro="" textlink="">
      <xdr:nvSpPr>
        <xdr:cNvPr id="266" name="円/楕円 265"/>
        <xdr:cNvSpPr/>
      </xdr:nvSpPr>
      <xdr:spPr>
        <a:xfrm>
          <a:off x="15621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135399</xdr:rowOff>
    </xdr:from>
    <xdr:ext cx="736600" cy="259045"/>
    <xdr:sp macro="" textlink="">
      <xdr:nvSpPr>
        <xdr:cNvPr id="267" name="テキスト ボックス 266"/>
        <xdr:cNvSpPr txBox="1"/>
      </xdr:nvSpPr>
      <xdr:spPr>
        <a:xfrm>
          <a:off x="15290800" y="92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32766</xdr:rowOff>
    </xdr:from>
    <xdr:to>
      <xdr:col>21</xdr:col>
      <xdr:colOff>412750</xdr:colOff>
      <xdr:row>55</xdr:row>
      <xdr:rowOff>134366</xdr:rowOff>
    </xdr:to>
    <xdr:sp macro="" textlink="">
      <xdr:nvSpPr>
        <xdr:cNvPr id="268" name="円/楕円 267"/>
        <xdr:cNvSpPr/>
      </xdr:nvSpPr>
      <xdr:spPr>
        <a:xfrm>
          <a:off x="14732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144543</xdr:rowOff>
    </xdr:from>
    <xdr:ext cx="762000" cy="259045"/>
    <xdr:sp macro="" textlink="">
      <xdr:nvSpPr>
        <xdr:cNvPr id="269" name="テキスト ボックス 268"/>
        <xdr:cNvSpPr txBox="1"/>
      </xdr:nvSpPr>
      <xdr:spPr>
        <a:xfrm>
          <a:off x="14401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762</xdr:rowOff>
    </xdr:from>
    <xdr:to>
      <xdr:col>20</xdr:col>
      <xdr:colOff>209550</xdr:colOff>
      <xdr:row>55</xdr:row>
      <xdr:rowOff>102362</xdr:rowOff>
    </xdr:to>
    <xdr:sp macro="" textlink="">
      <xdr:nvSpPr>
        <xdr:cNvPr id="270" name="円/楕円 269"/>
        <xdr:cNvSpPr/>
      </xdr:nvSpPr>
      <xdr:spPr>
        <a:xfrm>
          <a:off x="13843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112539</xdr:rowOff>
    </xdr:from>
    <xdr:ext cx="762000" cy="259045"/>
    <xdr:sp macro="" textlink="">
      <xdr:nvSpPr>
        <xdr:cNvPr id="271" name="テキスト ボックス 270"/>
        <xdr:cNvSpPr txBox="1"/>
      </xdr:nvSpPr>
      <xdr:spPr>
        <a:xfrm>
          <a:off x="13512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14478</xdr:rowOff>
    </xdr:from>
    <xdr:to>
      <xdr:col>19</xdr:col>
      <xdr:colOff>6350</xdr:colOff>
      <xdr:row>55</xdr:row>
      <xdr:rowOff>116078</xdr:rowOff>
    </xdr:to>
    <xdr:sp macro="" textlink="">
      <xdr:nvSpPr>
        <xdr:cNvPr id="272" name="円/楕円 271"/>
        <xdr:cNvSpPr/>
      </xdr:nvSpPr>
      <xdr:spPr>
        <a:xfrm>
          <a:off x="12954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126255</xdr:rowOff>
    </xdr:from>
    <xdr:ext cx="762000" cy="259045"/>
    <xdr:sp macro="" textlink="">
      <xdr:nvSpPr>
        <xdr:cNvPr id="273" name="テキスト ボックス 272"/>
        <xdr:cNvSpPr txBox="1"/>
      </xdr:nvSpPr>
      <xdr:spPr>
        <a:xfrm>
          <a:off x="12623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0.5</a:t>
          </a:r>
          <a:r>
            <a:rPr kumimoji="1" lang="ja-JP" altLang="en-US" sz="1300">
              <a:latin typeface="ＭＳ Ｐゴシック"/>
            </a:rPr>
            <a:t>ポイントの減となった。類似団体の平均値を下回っている。平成</a:t>
          </a:r>
          <a:r>
            <a:rPr kumimoji="1" lang="en-US" altLang="ja-JP" sz="1300">
              <a:latin typeface="ＭＳ Ｐゴシック"/>
            </a:rPr>
            <a:t>28</a:t>
          </a:r>
          <a:r>
            <a:rPr kumimoji="1" lang="ja-JP" altLang="en-US" sz="1300">
              <a:latin typeface="ＭＳ Ｐゴシック"/>
            </a:rPr>
            <a:t>年度は、国民健康保険病院の運営補助が減額となったことが減の主な要因である。今後も、単独補助事業について、成果等を検証しながら重点的に見直しを行っていきたい。</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67564</xdr:rowOff>
    </xdr:to>
    <xdr:cxnSp macro="">
      <xdr:nvCxnSpPr>
        <xdr:cNvPr id="303" name="直線コネクタ 302"/>
        <xdr:cNvCxnSpPr/>
      </xdr:nvCxnSpPr>
      <xdr:spPr>
        <a:xfrm flipV="1">
          <a:off x="15671800" y="62169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67564</xdr:rowOff>
    </xdr:to>
    <xdr:cxnSp macro="">
      <xdr:nvCxnSpPr>
        <xdr:cNvPr id="306" name="直線コネクタ 305"/>
        <xdr:cNvCxnSpPr/>
      </xdr:nvCxnSpPr>
      <xdr:spPr>
        <a:xfrm>
          <a:off x="14782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36</xdr:row>
      <xdr:rowOff>67564</xdr:rowOff>
    </xdr:to>
    <xdr:cxnSp macro="">
      <xdr:nvCxnSpPr>
        <xdr:cNvPr id="309" name="直線コネクタ 308"/>
        <xdr:cNvCxnSpPr/>
      </xdr:nvCxnSpPr>
      <xdr:spPr>
        <a:xfrm>
          <a:off x="13893800" y="61666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165862</xdr:rowOff>
    </xdr:from>
    <xdr:to>
      <xdr:col>20</xdr:col>
      <xdr:colOff>158750</xdr:colOff>
      <xdr:row>36</xdr:row>
      <xdr:rowOff>17272</xdr:rowOff>
    </xdr:to>
    <xdr:cxnSp macro="">
      <xdr:nvCxnSpPr>
        <xdr:cNvPr id="312" name="直線コネクタ 311"/>
        <xdr:cNvCxnSpPr/>
      </xdr:nvCxnSpPr>
      <xdr:spPr>
        <a:xfrm flipV="1">
          <a:off x="13004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22" name="円/楕円 321"/>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10431</xdr:rowOff>
    </xdr:from>
    <xdr:ext cx="762000" cy="259045"/>
    <xdr:sp macro="" textlink="">
      <xdr:nvSpPr>
        <xdr:cNvPr id="323"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4" name="円/楕円 323"/>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25" name="テキスト ボックス 324"/>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6" name="円/楕円 325"/>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7" name="テキスト ボックス 326"/>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28" name="円/楕円 327"/>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29" name="テキスト ボックス 328"/>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137922</xdr:rowOff>
    </xdr:from>
    <xdr:to>
      <xdr:col>19</xdr:col>
      <xdr:colOff>6350</xdr:colOff>
      <xdr:row>36</xdr:row>
      <xdr:rowOff>68072</xdr:rowOff>
    </xdr:to>
    <xdr:sp macro="" textlink="">
      <xdr:nvSpPr>
        <xdr:cNvPr id="330" name="円/楕円 329"/>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78249</xdr:rowOff>
    </xdr:from>
    <xdr:ext cx="762000" cy="259045"/>
    <xdr:sp macro="" textlink="">
      <xdr:nvSpPr>
        <xdr:cNvPr id="331" name="テキスト ボックス 330"/>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1.7</a:t>
          </a:r>
          <a:r>
            <a:rPr kumimoji="1" lang="ja-JP" altLang="en-US" sz="1300">
              <a:latin typeface="ＭＳ Ｐゴシック"/>
            </a:rPr>
            <a:t>ポイントの増となり、類似団体との比較でも上回っている状況である。平成</a:t>
          </a:r>
          <a:r>
            <a:rPr kumimoji="1" lang="en-US" altLang="ja-JP" sz="1300">
              <a:latin typeface="ＭＳ Ｐゴシック"/>
            </a:rPr>
            <a:t>25</a:t>
          </a:r>
          <a:r>
            <a:rPr kumimoji="1" lang="ja-JP" altLang="en-US" sz="1300">
              <a:latin typeface="ＭＳ Ｐゴシック"/>
            </a:rPr>
            <a:t>年度に借り入れた地方債の元金償還が始まったことが、主な要因である。今後も増加していく見込みであるので、将来にわたって健全な財政運営が持続できるよう、地方債発行額の抑制に努めていきたい。</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xdr:rowOff>
    </xdr:from>
    <xdr:to>
      <xdr:col>7</xdr:col>
      <xdr:colOff>15875</xdr:colOff>
      <xdr:row>78</xdr:row>
      <xdr:rowOff>66039</xdr:rowOff>
    </xdr:to>
    <xdr:cxnSp macro="">
      <xdr:nvCxnSpPr>
        <xdr:cNvPr id="363" name="直線コネクタ 362"/>
        <xdr:cNvCxnSpPr/>
      </xdr:nvCxnSpPr>
      <xdr:spPr>
        <a:xfrm>
          <a:off x="3987800" y="133743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157480</xdr:rowOff>
    </xdr:from>
    <xdr:to>
      <xdr:col>5</xdr:col>
      <xdr:colOff>549275</xdr:colOff>
      <xdr:row>78</xdr:row>
      <xdr:rowOff>1270</xdr:rowOff>
    </xdr:to>
    <xdr:cxnSp macro="">
      <xdr:nvCxnSpPr>
        <xdr:cNvPr id="366" name="直線コネクタ 365"/>
        <xdr:cNvCxnSpPr/>
      </xdr:nvCxnSpPr>
      <xdr:spPr>
        <a:xfrm>
          <a:off x="3098800" y="13359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96520</xdr:rowOff>
    </xdr:from>
    <xdr:to>
      <xdr:col>4</xdr:col>
      <xdr:colOff>346075</xdr:colOff>
      <xdr:row>77</xdr:row>
      <xdr:rowOff>157480</xdr:rowOff>
    </xdr:to>
    <xdr:cxnSp macro="">
      <xdr:nvCxnSpPr>
        <xdr:cNvPr id="369" name="直線コネクタ 368"/>
        <xdr:cNvCxnSpPr/>
      </xdr:nvCxnSpPr>
      <xdr:spPr>
        <a:xfrm>
          <a:off x="2209800" y="13298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73661</xdr:rowOff>
    </xdr:from>
    <xdr:to>
      <xdr:col>3</xdr:col>
      <xdr:colOff>142875</xdr:colOff>
      <xdr:row>77</xdr:row>
      <xdr:rowOff>96520</xdr:rowOff>
    </xdr:to>
    <xdr:cxnSp macro="">
      <xdr:nvCxnSpPr>
        <xdr:cNvPr id="372" name="直線コネクタ 371"/>
        <xdr:cNvCxnSpPr/>
      </xdr:nvCxnSpPr>
      <xdr:spPr>
        <a:xfrm>
          <a:off x="1320800" y="132753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15239</xdr:rowOff>
    </xdr:from>
    <xdr:to>
      <xdr:col>7</xdr:col>
      <xdr:colOff>66675</xdr:colOff>
      <xdr:row>78</xdr:row>
      <xdr:rowOff>116839</xdr:rowOff>
    </xdr:to>
    <xdr:sp macro="" textlink="">
      <xdr:nvSpPr>
        <xdr:cNvPr id="382" name="円/楕円 381"/>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158766</xdr:rowOff>
    </xdr:from>
    <xdr:ext cx="762000" cy="259045"/>
    <xdr:sp macro="" textlink="">
      <xdr:nvSpPr>
        <xdr:cNvPr id="383" name="公債費該当値テキスト"/>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121920</xdr:rowOff>
    </xdr:from>
    <xdr:to>
      <xdr:col>5</xdr:col>
      <xdr:colOff>600075</xdr:colOff>
      <xdr:row>78</xdr:row>
      <xdr:rowOff>52070</xdr:rowOff>
    </xdr:to>
    <xdr:sp macro="" textlink="">
      <xdr:nvSpPr>
        <xdr:cNvPr id="384" name="円/楕円 383"/>
        <xdr:cNvSpPr/>
      </xdr:nvSpPr>
      <xdr:spPr>
        <a:xfrm>
          <a:off x="3937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36847</xdr:rowOff>
    </xdr:from>
    <xdr:ext cx="736600" cy="259045"/>
    <xdr:sp macro="" textlink="">
      <xdr:nvSpPr>
        <xdr:cNvPr id="385" name="テキスト ボックス 384"/>
        <xdr:cNvSpPr txBox="1"/>
      </xdr:nvSpPr>
      <xdr:spPr>
        <a:xfrm>
          <a:off x="3606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106680</xdr:rowOff>
    </xdr:from>
    <xdr:to>
      <xdr:col>4</xdr:col>
      <xdr:colOff>396875</xdr:colOff>
      <xdr:row>78</xdr:row>
      <xdr:rowOff>36830</xdr:rowOff>
    </xdr:to>
    <xdr:sp macro="" textlink="">
      <xdr:nvSpPr>
        <xdr:cNvPr id="386" name="円/楕円 385"/>
        <xdr:cNvSpPr/>
      </xdr:nvSpPr>
      <xdr:spPr>
        <a:xfrm>
          <a:off x="3048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21607</xdr:rowOff>
    </xdr:from>
    <xdr:ext cx="762000" cy="259045"/>
    <xdr:sp macro="" textlink="">
      <xdr:nvSpPr>
        <xdr:cNvPr id="387" name="テキスト ボックス 386"/>
        <xdr:cNvSpPr txBox="1"/>
      </xdr:nvSpPr>
      <xdr:spPr>
        <a:xfrm>
          <a:off x="2717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45720</xdr:rowOff>
    </xdr:from>
    <xdr:to>
      <xdr:col>3</xdr:col>
      <xdr:colOff>193675</xdr:colOff>
      <xdr:row>77</xdr:row>
      <xdr:rowOff>147320</xdr:rowOff>
    </xdr:to>
    <xdr:sp macro="" textlink="">
      <xdr:nvSpPr>
        <xdr:cNvPr id="388" name="円/楕円 387"/>
        <xdr:cNvSpPr/>
      </xdr:nvSpPr>
      <xdr:spPr>
        <a:xfrm>
          <a:off x="2159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132097</xdr:rowOff>
    </xdr:from>
    <xdr:ext cx="762000" cy="259045"/>
    <xdr:sp macro="" textlink="">
      <xdr:nvSpPr>
        <xdr:cNvPr id="389" name="テキスト ボックス 388"/>
        <xdr:cNvSpPr txBox="1"/>
      </xdr:nvSpPr>
      <xdr:spPr>
        <a:xfrm>
          <a:off x="1828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22861</xdr:rowOff>
    </xdr:from>
    <xdr:to>
      <xdr:col>1</xdr:col>
      <xdr:colOff>676275</xdr:colOff>
      <xdr:row>77</xdr:row>
      <xdr:rowOff>124461</xdr:rowOff>
    </xdr:to>
    <xdr:sp macro="" textlink="">
      <xdr:nvSpPr>
        <xdr:cNvPr id="390" name="円/楕円 389"/>
        <xdr:cNvSpPr/>
      </xdr:nvSpPr>
      <xdr:spPr>
        <a:xfrm>
          <a:off x="1270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109238</xdr:rowOff>
    </xdr:from>
    <xdr:ext cx="762000" cy="259045"/>
    <xdr:sp macro="" textlink="">
      <xdr:nvSpPr>
        <xdr:cNvPr id="391" name="テキスト ボックス 390"/>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a:t>
          </a:r>
          <a:r>
            <a:rPr kumimoji="1" lang="en-US" altLang="ja-JP" sz="1300">
              <a:latin typeface="ＭＳ Ｐゴシック"/>
            </a:rPr>
            <a:t>1.8</a:t>
          </a:r>
          <a:r>
            <a:rPr kumimoji="1" lang="ja-JP" altLang="en-US" sz="1300">
              <a:latin typeface="ＭＳ Ｐゴシック"/>
            </a:rPr>
            <a:t>ポイントの減となり、類似団体の平均値を下回っている。普通交付税等の収入の変動に大きく左右されることなく、全体的な経常経費の見直しによる縮減に努め、健全な財政運営を持続させていきたい。</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76</xdr:row>
      <xdr:rowOff>48623</xdr:rowOff>
    </xdr:to>
    <xdr:cxnSp macro="">
      <xdr:nvCxnSpPr>
        <xdr:cNvPr id="426" name="直線コネクタ 425"/>
        <xdr:cNvCxnSpPr/>
      </xdr:nvCxnSpPr>
      <xdr:spPr>
        <a:xfrm flipV="1">
          <a:off x="15671800" y="13020039"/>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48623</xdr:rowOff>
    </xdr:from>
    <xdr:to>
      <xdr:col>22</xdr:col>
      <xdr:colOff>565150</xdr:colOff>
      <xdr:row>76</xdr:row>
      <xdr:rowOff>127000</xdr:rowOff>
    </xdr:to>
    <xdr:cxnSp macro="">
      <xdr:nvCxnSpPr>
        <xdr:cNvPr id="429" name="直線コネクタ 428"/>
        <xdr:cNvCxnSpPr/>
      </xdr:nvCxnSpPr>
      <xdr:spPr>
        <a:xfrm flipV="1">
          <a:off x="14782800" y="1307882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76</xdr:row>
      <xdr:rowOff>127000</xdr:rowOff>
    </xdr:to>
    <xdr:cxnSp macro="">
      <xdr:nvCxnSpPr>
        <xdr:cNvPr id="432" name="直線コネクタ 431"/>
        <xdr:cNvCxnSpPr/>
      </xdr:nvCxnSpPr>
      <xdr:spPr>
        <a:xfrm>
          <a:off x="13893800" y="129514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75</xdr:row>
      <xdr:rowOff>115570</xdr:rowOff>
    </xdr:to>
    <xdr:cxnSp macro="">
      <xdr:nvCxnSpPr>
        <xdr:cNvPr id="435" name="直線コネクタ 434"/>
        <xdr:cNvCxnSpPr/>
      </xdr:nvCxnSpPr>
      <xdr:spPr>
        <a:xfrm flipV="1">
          <a:off x="13004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45" name="円/楕円 444"/>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127017</xdr:rowOff>
    </xdr:from>
    <xdr:ext cx="762000" cy="259045"/>
    <xdr:sp macro="" textlink="">
      <xdr:nvSpPr>
        <xdr:cNvPr id="446"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169273</xdr:rowOff>
    </xdr:from>
    <xdr:to>
      <xdr:col>22</xdr:col>
      <xdr:colOff>615950</xdr:colOff>
      <xdr:row>76</xdr:row>
      <xdr:rowOff>99423</xdr:rowOff>
    </xdr:to>
    <xdr:sp macro="" textlink="">
      <xdr:nvSpPr>
        <xdr:cNvPr id="447" name="円/楕円 446"/>
        <xdr:cNvSpPr/>
      </xdr:nvSpPr>
      <xdr:spPr>
        <a:xfrm>
          <a:off x="15621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109600</xdr:rowOff>
    </xdr:from>
    <xdr:ext cx="736600" cy="259045"/>
    <xdr:sp macro="" textlink="">
      <xdr:nvSpPr>
        <xdr:cNvPr id="448" name="テキスト ボックス 447"/>
        <xdr:cNvSpPr txBox="1"/>
      </xdr:nvSpPr>
      <xdr:spPr>
        <a:xfrm>
          <a:off x="15290800" y="12796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49" name="円/楕円 448"/>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50" name="テキスト ボックス 44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1" name="円/楕円 450"/>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52" name="テキスト ボックス 451"/>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3" name="円/楕円 452"/>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54" name="テキスト ボックス 453"/>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宮崎県椎葉村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13967</xdr:rowOff>
    </xdr:from>
    <xdr:to>
      <xdr:col>4</xdr:col>
      <xdr:colOff>1117600</xdr:colOff>
      <xdr:row>16</xdr:row>
      <xdr:rowOff>28886</xdr:rowOff>
    </xdr:to>
    <xdr:cxnSp macro="">
      <xdr:nvCxnSpPr>
        <xdr:cNvPr id="47" name="直線コネクタ 46"/>
        <xdr:cNvCxnSpPr/>
      </xdr:nvCxnSpPr>
      <xdr:spPr bwMode="auto">
        <a:xfrm flipV="1">
          <a:off x="5003800" y="2804792"/>
          <a:ext cx="647700" cy="14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8211</xdr:rowOff>
    </xdr:from>
    <xdr:to>
      <xdr:col>4</xdr:col>
      <xdr:colOff>469900</xdr:colOff>
      <xdr:row>16</xdr:row>
      <xdr:rowOff>28886</xdr:rowOff>
    </xdr:to>
    <xdr:cxnSp macro="">
      <xdr:nvCxnSpPr>
        <xdr:cNvPr id="50" name="直線コネクタ 49"/>
        <xdr:cNvCxnSpPr/>
      </xdr:nvCxnSpPr>
      <xdr:spPr bwMode="auto">
        <a:xfrm>
          <a:off x="4305300" y="2799036"/>
          <a:ext cx="698500" cy="20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8211</xdr:rowOff>
    </xdr:from>
    <xdr:to>
      <xdr:col>3</xdr:col>
      <xdr:colOff>904875</xdr:colOff>
      <xdr:row>16</xdr:row>
      <xdr:rowOff>60236</xdr:rowOff>
    </xdr:to>
    <xdr:cxnSp macro="">
      <xdr:nvCxnSpPr>
        <xdr:cNvPr id="53" name="直線コネクタ 52"/>
        <xdr:cNvCxnSpPr/>
      </xdr:nvCxnSpPr>
      <xdr:spPr bwMode="auto">
        <a:xfrm flipV="1">
          <a:off x="3606800" y="2799036"/>
          <a:ext cx="698500" cy="5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60236</xdr:rowOff>
    </xdr:from>
    <xdr:to>
      <xdr:col>3</xdr:col>
      <xdr:colOff>206375</xdr:colOff>
      <xdr:row>16</xdr:row>
      <xdr:rowOff>87714</xdr:rowOff>
    </xdr:to>
    <xdr:cxnSp macro="">
      <xdr:nvCxnSpPr>
        <xdr:cNvPr id="56" name="直線コネクタ 55"/>
        <xdr:cNvCxnSpPr/>
      </xdr:nvCxnSpPr>
      <xdr:spPr bwMode="auto">
        <a:xfrm flipV="1">
          <a:off x="2908300" y="2851061"/>
          <a:ext cx="698500" cy="2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134617</xdr:rowOff>
    </xdr:from>
    <xdr:to>
      <xdr:col>5</xdr:col>
      <xdr:colOff>34925</xdr:colOff>
      <xdr:row>16</xdr:row>
      <xdr:rowOff>64767</xdr:rowOff>
    </xdr:to>
    <xdr:sp macro="" textlink="">
      <xdr:nvSpPr>
        <xdr:cNvPr id="66" name="円/楕円 65"/>
        <xdr:cNvSpPr/>
      </xdr:nvSpPr>
      <xdr:spPr bwMode="auto">
        <a:xfrm>
          <a:off x="5600700" y="275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151144</xdr:rowOff>
    </xdr:from>
    <xdr:ext cx="762000" cy="259045"/>
    <xdr:sp macro="" textlink="">
      <xdr:nvSpPr>
        <xdr:cNvPr id="67" name="人口1人当たり決算額の推移該当値テキスト130"/>
        <xdr:cNvSpPr txBox="1"/>
      </xdr:nvSpPr>
      <xdr:spPr>
        <a:xfrm>
          <a:off x="5740400" y="259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295,279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149536</xdr:rowOff>
    </xdr:from>
    <xdr:to>
      <xdr:col>4</xdr:col>
      <xdr:colOff>520700</xdr:colOff>
      <xdr:row>16</xdr:row>
      <xdr:rowOff>79686</xdr:rowOff>
    </xdr:to>
    <xdr:sp macro="" textlink="">
      <xdr:nvSpPr>
        <xdr:cNvPr id="68" name="円/楕円 67"/>
        <xdr:cNvSpPr/>
      </xdr:nvSpPr>
      <xdr:spPr bwMode="auto">
        <a:xfrm>
          <a:off x="4953000" y="2768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89863</xdr:rowOff>
    </xdr:from>
    <xdr:ext cx="736600" cy="259045"/>
    <xdr:sp macro="" textlink="">
      <xdr:nvSpPr>
        <xdr:cNvPr id="69" name="テキスト ボックス 68"/>
        <xdr:cNvSpPr txBox="1"/>
      </xdr:nvSpPr>
      <xdr:spPr>
        <a:xfrm>
          <a:off x="4622800" y="2537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288,753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128861</xdr:rowOff>
    </xdr:from>
    <xdr:to>
      <xdr:col>3</xdr:col>
      <xdr:colOff>955675</xdr:colOff>
      <xdr:row>16</xdr:row>
      <xdr:rowOff>59011</xdr:rowOff>
    </xdr:to>
    <xdr:sp macro="" textlink="">
      <xdr:nvSpPr>
        <xdr:cNvPr id="70" name="円/楕円 69"/>
        <xdr:cNvSpPr/>
      </xdr:nvSpPr>
      <xdr:spPr bwMode="auto">
        <a:xfrm>
          <a:off x="4254500" y="274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69188</xdr:rowOff>
    </xdr:from>
    <xdr:ext cx="762000" cy="259045"/>
    <xdr:sp macro="" textlink="">
      <xdr:nvSpPr>
        <xdr:cNvPr id="71" name="テキスト ボックス 70"/>
        <xdr:cNvSpPr txBox="1"/>
      </xdr:nvSpPr>
      <xdr:spPr>
        <a:xfrm>
          <a:off x="3924300" y="251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297,797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9436</xdr:rowOff>
    </xdr:from>
    <xdr:to>
      <xdr:col>3</xdr:col>
      <xdr:colOff>257175</xdr:colOff>
      <xdr:row>16</xdr:row>
      <xdr:rowOff>111036</xdr:rowOff>
    </xdr:to>
    <xdr:sp macro="" textlink="">
      <xdr:nvSpPr>
        <xdr:cNvPr id="72" name="円/楕円 71"/>
        <xdr:cNvSpPr/>
      </xdr:nvSpPr>
      <xdr:spPr bwMode="auto">
        <a:xfrm>
          <a:off x="3556000" y="2800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121213</xdr:rowOff>
    </xdr:from>
    <xdr:ext cx="762000" cy="259045"/>
    <xdr:sp macro="" textlink="">
      <xdr:nvSpPr>
        <xdr:cNvPr id="73" name="テキスト ボックス 72"/>
        <xdr:cNvSpPr txBox="1"/>
      </xdr:nvSpPr>
      <xdr:spPr>
        <a:xfrm>
          <a:off x="3225800" y="25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275,039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36914</xdr:rowOff>
    </xdr:from>
    <xdr:to>
      <xdr:col>2</xdr:col>
      <xdr:colOff>692150</xdr:colOff>
      <xdr:row>16</xdr:row>
      <xdr:rowOff>138514</xdr:rowOff>
    </xdr:to>
    <xdr:sp macro="" textlink="">
      <xdr:nvSpPr>
        <xdr:cNvPr id="74" name="円/楕円 73"/>
        <xdr:cNvSpPr/>
      </xdr:nvSpPr>
      <xdr:spPr bwMode="auto">
        <a:xfrm>
          <a:off x="2857500" y="282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148691</xdr:rowOff>
    </xdr:from>
    <xdr:ext cx="762000" cy="259045"/>
    <xdr:sp macro="" textlink="">
      <xdr:nvSpPr>
        <xdr:cNvPr id="75" name="テキスト ボックス 74"/>
        <xdr:cNvSpPr txBox="1"/>
      </xdr:nvSpPr>
      <xdr:spPr>
        <a:xfrm>
          <a:off x="2527300" y="259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263,019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292973</xdr:rowOff>
    </xdr:from>
    <xdr:to>
      <xdr:col>4</xdr:col>
      <xdr:colOff>1117600</xdr:colOff>
      <xdr:row>34</xdr:row>
      <xdr:rowOff>326206</xdr:rowOff>
    </xdr:to>
    <xdr:cxnSp macro="">
      <xdr:nvCxnSpPr>
        <xdr:cNvPr id="106" name="直線コネクタ 105"/>
        <xdr:cNvCxnSpPr/>
      </xdr:nvCxnSpPr>
      <xdr:spPr bwMode="auto">
        <a:xfrm flipV="1">
          <a:off x="5003800" y="6560423"/>
          <a:ext cx="647700" cy="3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326206</xdr:rowOff>
    </xdr:from>
    <xdr:to>
      <xdr:col>4</xdr:col>
      <xdr:colOff>469900</xdr:colOff>
      <xdr:row>34</xdr:row>
      <xdr:rowOff>339182</xdr:rowOff>
    </xdr:to>
    <xdr:cxnSp macro="">
      <xdr:nvCxnSpPr>
        <xdr:cNvPr id="109" name="直線コネクタ 108"/>
        <xdr:cNvCxnSpPr/>
      </xdr:nvCxnSpPr>
      <xdr:spPr bwMode="auto">
        <a:xfrm flipV="1">
          <a:off x="4305300" y="6593656"/>
          <a:ext cx="698500" cy="12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334756</xdr:rowOff>
    </xdr:from>
    <xdr:to>
      <xdr:col>3</xdr:col>
      <xdr:colOff>904875</xdr:colOff>
      <xdr:row>34</xdr:row>
      <xdr:rowOff>339182</xdr:rowOff>
    </xdr:to>
    <xdr:cxnSp macro="">
      <xdr:nvCxnSpPr>
        <xdr:cNvPr id="112" name="直線コネクタ 111"/>
        <xdr:cNvCxnSpPr/>
      </xdr:nvCxnSpPr>
      <xdr:spPr bwMode="auto">
        <a:xfrm>
          <a:off x="3606800" y="6602206"/>
          <a:ext cx="698500" cy="4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334756</xdr:rowOff>
    </xdr:from>
    <xdr:to>
      <xdr:col>3</xdr:col>
      <xdr:colOff>206375</xdr:colOff>
      <xdr:row>35</xdr:row>
      <xdr:rowOff>28043</xdr:rowOff>
    </xdr:to>
    <xdr:cxnSp macro="">
      <xdr:nvCxnSpPr>
        <xdr:cNvPr id="115" name="直線コネクタ 114"/>
        <xdr:cNvCxnSpPr/>
      </xdr:nvCxnSpPr>
      <xdr:spPr bwMode="auto">
        <a:xfrm flipV="1">
          <a:off x="2908300" y="6602206"/>
          <a:ext cx="698500" cy="3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242173</xdr:rowOff>
    </xdr:from>
    <xdr:to>
      <xdr:col>5</xdr:col>
      <xdr:colOff>34925</xdr:colOff>
      <xdr:row>35</xdr:row>
      <xdr:rowOff>873</xdr:rowOff>
    </xdr:to>
    <xdr:sp macro="" textlink="">
      <xdr:nvSpPr>
        <xdr:cNvPr id="125" name="円/楕円 124"/>
        <xdr:cNvSpPr/>
      </xdr:nvSpPr>
      <xdr:spPr bwMode="auto">
        <a:xfrm>
          <a:off x="5600700" y="650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87250</xdr:rowOff>
    </xdr:from>
    <xdr:ext cx="762000" cy="259045"/>
    <xdr:sp macro="" textlink="">
      <xdr:nvSpPr>
        <xdr:cNvPr id="126" name="人口1人当たり決算額の推移該当値テキスト445"/>
        <xdr:cNvSpPr txBox="1"/>
      </xdr:nvSpPr>
      <xdr:spPr>
        <a:xfrm>
          <a:off x="5740400" y="635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101,198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275406</xdr:rowOff>
    </xdr:from>
    <xdr:to>
      <xdr:col>4</xdr:col>
      <xdr:colOff>520700</xdr:colOff>
      <xdr:row>35</xdr:row>
      <xdr:rowOff>34106</xdr:rowOff>
    </xdr:to>
    <xdr:sp macro="" textlink="">
      <xdr:nvSpPr>
        <xdr:cNvPr id="127" name="円/楕円 126"/>
        <xdr:cNvSpPr/>
      </xdr:nvSpPr>
      <xdr:spPr bwMode="auto">
        <a:xfrm>
          <a:off x="4953000" y="6542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44283</xdr:rowOff>
    </xdr:from>
    <xdr:ext cx="736600" cy="259045"/>
    <xdr:sp macro="" textlink="">
      <xdr:nvSpPr>
        <xdr:cNvPr id="128" name="テキスト ボックス 127"/>
        <xdr:cNvSpPr txBox="1"/>
      </xdr:nvSpPr>
      <xdr:spPr>
        <a:xfrm>
          <a:off x="4622800" y="631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93,929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288382</xdr:rowOff>
    </xdr:from>
    <xdr:to>
      <xdr:col>3</xdr:col>
      <xdr:colOff>955675</xdr:colOff>
      <xdr:row>35</xdr:row>
      <xdr:rowOff>47082</xdr:rowOff>
    </xdr:to>
    <xdr:sp macro="" textlink="">
      <xdr:nvSpPr>
        <xdr:cNvPr id="129" name="円/楕円 128"/>
        <xdr:cNvSpPr/>
      </xdr:nvSpPr>
      <xdr:spPr bwMode="auto">
        <a:xfrm>
          <a:off x="4254500" y="6555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57259</xdr:rowOff>
    </xdr:from>
    <xdr:ext cx="762000" cy="259045"/>
    <xdr:sp macro="" textlink="">
      <xdr:nvSpPr>
        <xdr:cNvPr id="130" name="テキスト ボックス 129"/>
        <xdr:cNvSpPr txBox="1"/>
      </xdr:nvSpPr>
      <xdr:spPr>
        <a:xfrm>
          <a:off x="3924300" y="632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283956</xdr:rowOff>
    </xdr:from>
    <xdr:to>
      <xdr:col>3</xdr:col>
      <xdr:colOff>257175</xdr:colOff>
      <xdr:row>35</xdr:row>
      <xdr:rowOff>42656</xdr:rowOff>
    </xdr:to>
    <xdr:sp macro="" textlink="">
      <xdr:nvSpPr>
        <xdr:cNvPr id="131" name="円/楕円 130"/>
        <xdr:cNvSpPr/>
      </xdr:nvSpPr>
      <xdr:spPr bwMode="auto">
        <a:xfrm>
          <a:off x="3556000" y="655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52833</xdr:rowOff>
    </xdr:from>
    <xdr:ext cx="762000" cy="259045"/>
    <xdr:sp macro="" textlink="">
      <xdr:nvSpPr>
        <xdr:cNvPr id="132" name="テキスト ボックス 131"/>
        <xdr:cNvSpPr txBox="1"/>
      </xdr:nvSpPr>
      <xdr:spPr>
        <a:xfrm>
          <a:off x="3225800" y="632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92,059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320143</xdr:rowOff>
    </xdr:from>
    <xdr:to>
      <xdr:col>2</xdr:col>
      <xdr:colOff>692150</xdr:colOff>
      <xdr:row>35</xdr:row>
      <xdr:rowOff>78843</xdr:rowOff>
    </xdr:to>
    <xdr:sp macro="" textlink="">
      <xdr:nvSpPr>
        <xdr:cNvPr id="133" name="円/楕円 132"/>
        <xdr:cNvSpPr/>
      </xdr:nvSpPr>
      <xdr:spPr bwMode="auto">
        <a:xfrm>
          <a:off x="2857500" y="6587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89021</xdr:rowOff>
    </xdr:from>
    <xdr:ext cx="762000" cy="259045"/>
    <xdr:sp macro="" textlink="">
      <xdr:nvSpPr>
        <xdr:cNvPr id="134" name="テキスト ボックス 133"/>
        <xdr:cNvSpPr txBox="1"/>
      </xdr:nvSpPr>
      <xdr:spPr>
        <a:xfrm>
          <a:off x="2527300" y="635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
2,940
537.29
6,327,946
6,068,864
174,931
2,994,156
6,092,802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41278</xdr:rowOff>
    </xdr:from>
    <xdr:to>
      <xdr:col>6</xdr:col>
      <xdr:colOff>511175</xdr:colOff>
      <xdr:row>36</xdr:row>
      <xdr:rowOff>41591</xdr:rowOff>
    </xdr:to>
    <xdr:cxnSp macro="">
      <xdr:nvCxnSpPr>
        <xdr:cNvPr id="63" name="直線コネクタ 62"/>
        <xdr:cNvCxnSpPr/>
      </xdr:nvCxnSpPr>
      <xdr:spPr>
        <a:xfrm flipV="1">
          <a:off x="3797300" y="6213478"/>
          <a:ext cx="8382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16158</xdr:rowOff>
    </xdr:from>
    <xdr:to>
      <xdr:col>5</xdr:col>
      <xdr:colOff>358775</xdr:colOff>
      <xdr:row>36</xdr:row>
      <xdr:rowOff>41591</xdr:rowOff>
    </xdr:to>
    <xdr:cxnSp macro="">
      <xdr:nvCxnSpPr>
        <xdr:cNvPr id="66" name="直線コネクタ 65"/>
        <xdr:cNvCxnSpPr/>
      </xdr:nvCxnSpPr>
      <xdr:spPr>
        <a:xfrm>
          <a:off x="2908300" y="6188358"/>
          <a:ext cx="889000" cy="2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16158</xdr:rowOff>
    </xdr:from>
    <xdr:to>
      <xdr:col>4</xdr:col>
      <xdr:colOff>155575</xdr:colOff>
      <xdr:row>36</xdr:row>
      <xdr:rowOff>91910</xdr:rowOff>
    </xdr:to>
    <xdr:cxnSp macro="">
      <xdr:nvCxnSpPr>
        <xdr:cNvPr id="69" name="直線コネクタ 68"/>
        <xdr:cNvCxnSpPr/>
      </xdr:nvCxnSpPr>
      <xdr:spPr>
        <a:xfrm flipV="1">
          <a:off x="2019300" y="6188358"/>
          <a:ext cx="889000" cy="7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91910</xdr:rowOff>
    </xdr:from>
    <xdr:to>
      <xdr:col>2</xdr:col>
      <xdr:colOff>638175</xdr:colOff>
      <xdr:row>36</xdr:row>
      <xdr:rowOff>115501</xdr:rowOff>
    </xdr:to>
    <xdr:cxnSp macro="">
      <xdr:nvCxnSpPr>
        <xdr:cNvPr id="72" name="直線コネクタ 71"/>
        <xdr:cNvCxnSpPr/>
      </xdr:nvCxnSpPr>
      <xdr:spPr>
        <a:xfrm flipV="1">
          <a:off x="1130300" y="6264110"/>
          <a:ext cx="8890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161928</xdr:rowOff>
    </xdr:from>
    <xdr:to>
      <xdr:col>6</xdr:col>
      <xdr:colOff>561975</xdr:colOff>
      <xdr:row>36</xdr:row>
      <xdr:rowOff>92078</xdr:rowOff>
    </xdr:to>
    <xdr:sp macro="" textlink="">
      <xdr:nvSpPr>
        <xdr:cNvPr id="82" name="円/楕円 81"/>
        <xdr:cNvSpPr/>
      </xdr:nvSpPr>
      <xdr:spPr>
        <a:xfrm>
          <a:off x="4584700" y="616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13355</xdr:rowOff>
    </xdr:from>
    <xdr:ext cx="599010" cy="259045"/>
    <xdr:sp macro="" textlink="">
      <xdr:nvSpPr>
        <xdr:cNvPr id="83" name="人件費該当値テキスト"/>
        <xdr:cNvSpPr txBox="1"/>
      </xdr:nvSpPr>
      <xdr:spPr>
        <a:xfrm>
          <a:off x="4686300" y="601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275,138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162241</xdr:rowOff>
    </xdr:from>
    <xdr:to>
      <xdr:col>5</xdr:col>
      <xdr:colOff>409575</xdr:colOff>
      <xdr:row>36</xdr:row>
      <xdr:rowOff>92391</xdr:rowOff>
    </xdr:to>
    <xdr:sp macro="" textlink="">
      <xdr:nvSpPr>
        <xdr:cNvPr id="84" name="円/楕円 83"/>
        <xdr:cNvSpPr/>
      </xdr:nvSpPr>
      <xdr:spPr>
        <a:xfrm>
          <a:off x="3746500" y="61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108918</xdr:rowOff>
    </xdr:from>
    <xdr:ext cx="599010" cy="259045"/>
    <xdr:sp macro="" textlink="">
      <xdr:nvSpPr>
        <xdr:cNvPr id="85" name="テキスト ボックス 84"/>
        <xdr:cNvSpPr txBox="1"/>
      </xdr:nvSpPr>
      <xdr:spPr>
        <a:xfrm>
          <a:off x="3497794" y="593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275,042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136808</xdr:rowOff>
    </xdr:from>
    <xdr:to>
      <xdr:col>4</xdr:col>
      <xdr:colOff>206375</xdr:colOff>
      <xdr:row>36</xdr:row>
      <xdr:rowOff>66958</xdr:rowOff>
    </xdr:to>
    <xdr:sp macro="" textlink="">
      <xdr:nvSpPr>
        <xdr:cNvPr id="86" name="円/楕円 85"/>
        <xdr:cNvSpPr/>
      </xdr:nvSpPr>
      <xdr:spPr>
        <a:xfrm>
          <a:off x="2857500" y="61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83485</xdr:rowOff>
    </xdr:from>
    <xdr:ext cx="599010" cy="259045"/>
    <xdr:sp macro="" textlink="">
      <xdr:nvSpPr>
        <xdr:cNvPr id="87" name="テキスト ボックス 86"/>
        <xdr:cNvSpPr txBox="1"/>
      </xdr:nvSpPr>
      <xdr:spPr>
        <a:xfrm>
          <a:off x="2608794" y="591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282,830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41110</xdr:rowOff>
    </xdr:from>
    <xdr:to>
      <xdr:col>3</xdr:col>
      <xdr:colOff>3175</xdr:colOff>
      <xdr:row>36</xdr:row>
      <xdr:rowOff>142710</xdr:rowOff>
    </xdr:to>
    <xdr:sp macro="" textlink="">
      <xdr:nvSpPr>
        <xdr:cNvPr id="88" name="円/楕円 87"/>
        <xdr:cNvSpPr/>
      </xdr:nvSpPr>
      <xdr:spPr>
        <a:xfrm>
          <a:off x="1968500" y="62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159237</xdr:rowOff>
    </xdr:from>
    <xdr:ext cx="599010" cy="259045"/>
    <xdr:sp macro="" textlink="">
      <xdr:nvSpPr>
        <xdr:cNvPr id="89" name="テキスト ボックス 88"/>
        <xdr:cNvSpPr txBox="1"/>
      </xdr:nvSpPr>
      <xdr:spPr>
        <a:xfrm>
          <a:off x="1719794" y="598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259,634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64701</xdr:rowOff>
    </xdr:from>
    <xdr:to>
      <xdr:col>1</xdr:col>
      <xdr:colOff>485775</xdr:colOff>
      <xdr:row>36</xdr:row>
      <xdr:rowOff>166301</xdr:rowOff>
    </xdr:to>
    <xdr:sp macro="" textlink="">
      <xdr:nvSpPr>
        <xdr:cNvPr id="90" name="円/楕円 89"/>
        <xdr:cNvSpPr/>
      </xdr:nvSpPr>
      <xdr:spPr>
        <a:xfrm>
          <a:off x="1079500" y="623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11378</xdr:rowOff>
    </xdr:from>
    <xdr:ext cx="599010" cy="259045"/>
    <xdr:sp macro="" textlink="">
      <xdr:nvSpPr>
        <xdr:cNvPr id="91" name="テキスト ボックス 90"/>
        <xdr:cNvSpPr txBox="1"/>
      </xdr:nvSpPr>
      <xdr:spPr>
        <a:xfrm>
          <a:off x="830794" y="601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37437</xdr:rowOff>
    </xdr:from>
    <xdr:to>
      <xdr:col>6</xdr:col>
      <xdr:colOff>511175</xdr:colOff>
      <xdr:row>57</xdr:row>
      <xdr:rowOff>51115</xdr:rowOff>
    </xdr:to>
    <xdr:cxnSp macro="">
      <xdr:nvCxnSpPr>
        <xdr:cNvPr id="122" name="直線コネクタ 121"/>
        <xdr:cNvCxnSpPr/>
      </xdr:nvCxnSpPr>
      <xdr:spPr>
        <a:xfrm flipV="1">
          <a:off x="3797300" y="9810087"/>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51115</xdr:rowOff>
    </xdr:from>
    <xdr:to>
      <xdr:col>5</xdr:col>
      <xdr:colOff>358775</xdr:colOff>
      <xdr:row>57</xdr:row>
      <xdr:rowOff>76547</xdr:rowOff>
    </xdr:to>
    <xdr:cxnSp macro="">
      <xdr:nvCxnSpPr>
        <xdr:cNvPr id="125" name="直線コネクタ 124"/>
        <xdr:cNvCxnSpPr/>
      </xdr:nvCxnSpPr>
      <xdr:spPr>
        <a:xfrm flipV="1">
          <a:off x="2908300" y="9823765"/>
          <a:ext cx="889000" cy="2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76547</xdr:rowOff>
    </xdr:from>
    <xdr:to>
      <xdr:col>4</xdr:col>
      <xdr:colOff>155575</xdr:colOff>
      <xdr:row>57</xdr:row>
      <xdr:rowOff>131145</xdr:rowOff>
    </xdr:to>
    <xdr:cxnSp macro="">
      <xdr:nvCxnSpPr>
        <xdr:cNvPr id="128" name="直線コネクタ 127"/>
        <xdr:cNvCxnSpPr/>
      </xdr:nvCxnSpPr>
      <xdr:spPr>
        <a:xfrm flipV="1">
          <a:off x="2019300" y="9849197"/>
          <a:ext cx="889000" cy="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131145</xdr:rowOff>
    </xdr:from>
    <xdr:to>
      <xdr:col>2</xdr:col>
      <xdr:colOff>638175</xdr:colOff>
      <xdr:row>57</xdr:row>
      <xdr:rowOff>134096</xdr:rowOff>
    </xdr:to>
    <xdr:cxnSp macro="">
      <xdr:nvCxnSpPr>
        <xdr:cNvPr id="131" name="直線コネクタ 130"/>
        <xdr:cNvCxnSpPr/>
      </xdr:nvCxnSpPr>
      <xdr:spPr>
        <a:xfrm flipV="1">
          <a:off x="1130300" y="9903795"/>
          <a:ext cx="889000" cy="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158087</xdr:rowOff>
    </xdr:from>
    <xdr:to>
      <xdr:col>6</xdr:col>
      <xdr:colOff>561975</xdr:colOff>
      <xdr:row>57</xdr:row>
      <xdr:rowOff>88237</xdr:rowOff>
    </xdr:to>
    <xdr:sp macro="" textlink="">
      <xdr:nvSpPr>
        <xdr:cNvPr id="141" name="円/楕円 140"/>
        <xdr:cNvSpPr/>
      </xdr:nvSpPr>
      <xdr:spPr>
        <a:xfrm>
          <a:off x="4584700" y="975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9514</xdr:rowOff>
    </xdr:from>
    <xdr:ext cx="599010" cy="259045"/>
    <xdr:sp macro="" textlink="">
      <xdr:nvSpPr>
        <xdr:cNvPr id="142" name="物件費該当値テキスト"/>
        <xdr:cNvSpPr txBox="1"/>
      </xdr:nvSpPr>
      <xdr:spPr>
        <a:xfrm>
          <a:off x="4686300" y="961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247,628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315</xdr:rowOff>
    </xdr:from>
    <xdr:to>
      <xdr:col>5</xdr:col>
      <xdr:colOff>409575</xdr:colOff>
      <xdr:row>57</xdr:row>
      <xdr:rowOff>101915</xdr:rowOff>
    </xdr:to>
    <xdr:sp macro="" textlink="">
      <xdr:nvSpPr>
        <xdr:cNvPr id="143" name="円/楕円 142"/>
        <xdr:cNvSpPr/>
      </xdr:nvSpPr>
      <xdr:spPr>
        <a:xfrm>
          <a:off x="3746500" y="97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118442</xdr:rowOff>
    </xdr:from>
    <xdr:ext cx="599010" cy="259045"/>
    <xdr:sp macro="" textlink="">
      <xdr:nvSpPr>
        <xdr:cNvPr id="144" name="テキスト ボックス 143"/>
        <xdr:cNvSpPr txBox="1"/>
      </xdr:nvSpPr>
      <xdr:spPr>
        <a:xfrm>
          <a:off x="3497794" y="954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25747</xdr:rowOff>
    </xdr:from>
    <xdr:to>
      <xdr:col>4</xdr:col>
      <xdr:colOff>206375</xdr:colOff>
      <xdr:row>57</xdr:row>
      <xdr:rowOff>127347</xdr:rowOff>
    </xdr:to>
    <xdr:sp macro="" textlink="">
      <xdr:nvSpPr>
        <xdr:cNvPr id="145" name="円/楕円 144"/>
        <xdr:cNvSpPr/>
      </xdr:nvSpPr>
      <xdr:spPr>
        <a:xfrm>
          <a:off x="2857500" y="979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143874</xdr:rowOff>
    </xdr:from>
    <xdr:ext cx="599010" cy="259045"/>
    <xdr:sp macro="" textlink="">
      <xdr:nvSpPr>
        <xdr:cNvPr id="146" name="テキスト ボックス 145"/>
        <xdr:cNvSpPr txBox="1"/>
      </xdr:nvSpPr>
      <xdr:spPr>
        <a:xfrm>
          <a:off x="2608794" y="957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80345</xdr:rowOff>
    </xdr:from>
    <xdr:to>
      <xdr:col>3</xdr:col>
      <xdr:colOff>3175</xdr:colOff>
      <xdr:row>58</xdr:row>
      <xdr:rowOff>10495</xdr:rowOff>
    </xdr:to>
    <xdr:sp macro="" textlink="">
      <xdr:nvSpPr>
        <xdr:cNvPr id="147" name="円/楕円 146"/>
        <xdr:cNvSpPr/>
      </xdr:nvSpPr>
      <xdr:spPr>
        <a:xfrm>
          <a:off x="1968500" y="98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27022</xdr:rowOff>
    </xdr:from>
    <xdr:ext cx="599010" cy="259045"/>
    <xdr:sp macro="" textlink="">
      <xdr:nvSpPr>
        <xdr:cNvPr id="148" name="テキスト ボックス 147"/>
        <xdr:cNvSpPr txBox="1"/>
      </xdr:nvSpPr>
      <xdr:spPr>
        <a:xfrm>
          <a:off x="1719794" y="962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83296</xdr:rowOff>
    </xdr:from>
    <xdr:to>
      <xdr:col>1</xdr:col>
      <xdr:colOff>485775</xdr:colOff>
      <xdr:row>58</xdr:row>
      <xdr:rowOff>13446</xdr:rowOff>
    </xdr:to>
    <xdr:sp macro="" textlink="">
      <xdr:nvSpPr>
        <xdr:cNvPr id="149" name="円/楕円 148"/>
        <xdr:cNvSpPr/>
      </xdr:nvSpPr>
      <xdr:spPr>
        <a:xfrm>
          <a:off x="1079500" y="98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29973</xdr:rowOff>
    </xdr:from>
    <xdr:ext cx="599010" cy="259045"/>
    <xdr:sp macro="" textlink="">
      <xdr:nvSpPr>
        <xdr:cNvPr id="150" name="テキスト ボックス 149"/>
        <xdr:cNvSpPr txBox="1"/>
      </xdr:nvSpPr>
      <xdr:spPr>
        <a:xfrm>
          <a:off x="830794" y="963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56057</xdr:rowOff>
    </xdr:from>
    <xdr:to>
      <xdr:col>6</xdr:col>
      <xdr:colOff>511175</xdr:colOff>
      <xdr:row>77</xdr:row>
      <xdr:rowOff>57302</xdr:rowOff>
    </xdr:to>
    <xdr:cxnSp macro="">
      <xdr:nvCxnSpPr>
        <xdr:cNvPr id="179" name="直線コネクタ 178"/>
        <xdr:cNvCxnSpPr/>
      </xdr:nvCxnSpPr>
      <xdr:spPr>
        <a:xfrm flipV="1">
          <a:off x="3797300" y="13257707"/>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57302</xdr:rowOff>
    </xdr:from>
    <xdr:to>
      <xdr:col>5</xdr:col>
      <xdr:colOff>358775</xdr:colOff>
      <xdr:row>77</xdr:row>
      <xdr:rowOff>128143</xdr:rowOff>
    </xdr:to>
    <xdr:cxnSp macro="">
      <xdr:nvCxnSpPr>
        <xdr:cNvPr id="182" name="直線コネクタ 181"/>
        <xdr:cNvCxnSpPr/>
      </xdr:nvCxnSpPr>
      <xdr:spPr>
        <a:xfrm flipV="1">
          <a:off x="2908300" y="13258952"/>
          <a:ext cx="889000" cy="7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105600</xdr:rowOff>
    </xdr:from>
    <xdr:to>
      <xdr:col>4</xdr:col>
      <xdr:colOff>155575</xdr:colOff>
      <xdr:row>77</xdr:row>
      <xdr:rowOff>128143</xdr:rowOff>
    </xdr:to>
    <xdr:cxnSp macro="">
      <xdr:nvCxnSpPr>
        <xdr:cNvPr id="185" name="直線コネクタ 184"/>
        <xdr:cNvCxnSpPr/>
      </xdr:nvCxnSpPr>
      <xdr:spPr>
        <a:xfrm>
          <a:off x="2019300" y="13307250"/>
          <a:ext cx="889000" cy="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68695</xdr:rowOff>
    </xdr:from>
    <xdr:to>
      <xdr:col>2</xdr:col>
      <xdr:colOff>638175</xdr:colOff>
      <xdr:row>77</xdr:row>
      <xdr:rowOff>105600</xdr:rowOff>
    </xdr:to>
    <xdr:cxnSp macro="">
      <xdr:nvCxnSpPr>
        <xdr:cNvPr id="188" name="直線コネクタ 187"/>
        <xdr:cNvCxnSpPr/>
      </xdr:nvCxnSpPr>
      <xdr:spPr>
        <a:xfrm>
          <a:off x="1130300" y="13270345"/>
          <a:ext cx="889000" cy="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5257</xdr:rowOff>
    </xdr:from>
    <xdr:to>
      <xdr:col>6</xdr:col>
      <xdr:colOff>561975</xdr:colOff>
      <xdr:row>77</xdr:row>
      <xdr:rowOff>106857</xdr:rowOff>
    </xdr:to>
    <xdr:sp macro="" textlink="">
      <xdr:nvSpPr>
        <xdr:cNvPr id="198" name="円/楕円 197"/>
        <xdr:cNvSpPr/>
      </xdr:nvSpPr>
      <xdr:spPr>
        <a:xfrm>
          <a:off x="4584700" y="132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28134</xdr:rowOff>
    </xdr:from>
    <xdr:ext cx="534377" cy="259045"/>
    <xdr:sp macro="" textlink="">
      <xdr:nvSpPr>
        <xdr:cNvPr id="199" name="維持補修費該当値テキスト"/>
        <xdr:cNvSpPr txBox="1"/>
      </xdr:nvSpPr>
      <xdr:spPr>
        <a:xfrm>
          <a:off x="4686300" y="1305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6502</xdr:rowOff>
    </xdr:from>
    <xdr:to>
      <xdr:col>5</xdr:col>
      <xdr:colOff>409575</xdr:colOff>
      <xdr:row>77</xdr:row>
      <xdr:rowOff>108102</xdr:rowOff>
    </xdr:to>
    <xdr:sp macro="" textlink="">
      <xdr:nvSpPr>
        <xdr:cNvPr id="200" name="円/楕円 199"/>
        <xdr:cNvSpPr/>
      </xdr:nvSpPr>
      <xdr:spPr>
        <a:xfrm>
          <a:off x="3746500" y="132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124629</xdr:rowOff>
    </xdr:from>
    <xdr:ext cx="534377" cy="259045"/>
    <xdr:sp macro="" textlink="">
      <xdr:nvSpPr>
        <xdr:cNvPr id="201" name="テキスト ボックス 200"/>
        <xdr:cNvSpPr txBox="1"/>
      </xdr:nvSpPr>
      <xdr:spPr>
        <a:xfrm>
          <a:off x="3530111" y="129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77343</xdr:rowOff>
    </xdr:from>
    <xdr:to>
      <xdr:col>4</xdr:col>
      <xdr:colOff>206375</xdr:colOff>
      <xdr:row>78</xdr:row>
      <xdr:rowOff>7493</xdr:rowOff>
    </xdr:to>
    <xdr:sp macro="" textlink="">
      <xdr:nvSpPr>
        <xdr:cNvPr id="202" name="円/楕円 201"/>
        <xdr:cNvSpPr/>
      </xdr:nvSpPr>
      <xdr:spPr>
        <a:xfrm>
          <a:off x="2857500" y="1327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170070</xdr:rowOff>
    </xdr:from>
    <xdr:ext cx="534377" cy="259045"/>
    <xdr:sp macro="" textlink="">
      <xdr:nvSpPr>
        <xdr:cNvPr id="203" name="テキスト ボックス 202"/>
        <xdr:cNvSpPr txBox="1"/>
      </xdr:nvSpPr>
      <xdr:spPr>
        <a:xfrm>
          <a:off x="2641111" y="1337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54800</xdr:rowOff>
    </xdr:from>
    <xdr:to>
      <xdr:col>3</xdr:col>
      <xdr:colOff>3175</xdr:colOff>
      <xdr:row>77</xdr:row>
      <xdr:rowOff>156400</xdr:rowOff>
    </xdr:to>
    <xdr:sp macro="" textlink="">
      <xdr:nvSpPr>
        <xdr:cNvPr id="204" name="円/楕円 203"/>
        <xdr:cNvSpPr/>
      </xdr:nvSpPr>
      <xdr:spPr>
        <a:xfrm>
          <a:off x="1968500" y="132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147527</xdr:rowOff>
    </xdr:from>
    <xdr:ext cx="534377" cy="259045"/>
    <xdr:sp macro="" textlink="">
      <xdr:nvSpPr>
        <xdr:cNvPr id="205" name="テキスト ボックス 204"/>
        <xdr:cNvSpPr txBox="1"/>
      </xdr:nvSpPr>
      <xdr:spPr>
        <a:xfrm>
          <a:off x="1752111"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17895</xdr:rowOff>
    </xdr:from>
    <xdr:to>
      <xdr:col>1</xdr:col>
      <xdr:colOff>485775</xdr:colOff>
      <xdr:row>77</xdr:row>
      <xdr:rowOff>119495</xdr:rowOff>
    </xdr:to>
    <xdr:sp macro="" textlink="">
      <xdr:nvSpPr>
        <xdr:cNvPr id="206" name="円/楕円 205"/>
        <xdr:cNvSpPr/>
      </xdr:nvSpPr>
      <xdr:spPr>
        <a:xfrm>
          <a:off x="1079500" y="132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136022</xdr:rowOff>
    </xdr:from>
    <xdr:ext cx="534377" cy="259045"/>
    <xdr:sp macro="" textlink="">
      <xdr:nvSpPr>
        <xdr:cNvPr id="207" name="テキスト ボックス 206"/>
        <xdr:cNvSpPr txBox="1"/>
      </xdr:nvSpPr>
      <xdr:spPr>
        <a:xfrm>
          <a:off x="863111" y="1299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8407</xdr:rowOff>
    </xdr:from>
    <xdr:to>
      <xdr:col>6</xdr:col>
      <xdr:colOff>511175</xdr:colOff>
      <xdr:row>97</xdr:row>
      <xdr:rowOff>93044</xdr:rowOff>
    </xdr:to>
    <xdr:cxnSp macro="">
      <xdr:nvCxnSpPr>
        <xdr:cNvPr id="239" name="直線コネクタ 238"/>
        <xdr:cNvCxnSpPr/>
      </xdr:nvCxnSpPr>
      <xdr:spPr>
        <a:xfrm flipV="1">
          <a:off x="3797300" y="16639057"/>
          <a:ext cx="838200" cy="8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93044</xdr:rowOff>
    </xdr:from>
    <xdr:to>
      <xdr:col>5</xdr:col>
      <xdr:colOff>358775</xdr:colOff>
      <xdr:row>97</xdr:row>
      <xdr:rowOff>97082</xdr:rowOff>
    </xdr:to>
    <xdr:cxnSp macro="">
      <xdr:nvCxnSpPr>
        <xdr:cNvPr id="242" name="直線コネクタ 241"/>
        <xdr:cNvCxnSpPr/>
      </xdr:nvCxnSpPr>
      <xdr:spPr>
        <a:xfrm flipV="1">
          <a:off x="2908300" y="16723694"/>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97082</xdr:rowOff>
    </xdr:from>
    <xdr:to>
      <xdr:col>4</xdr:col>
      <xdr:colOff>155575</xdr:colOff>
      <xdr:row>98</xdr:row>
      <xdr:rowOff>38942</xdr:rowOff>
    </xdr:to>
    <xdr:cxnSp macro="">
      <xdr:nvCxnSpPr>
        <xdr:cNvPr id="245" name="直線コネクタ 244"/>
        <xdr:cNvCxnSpPr/>
      </xdr:nvCxnSpPr>
      <xdr:spPr>
        <a:xfrm flipV="1">
          <a:off x="2019300" y="16727732"/>
          <a:ext cx="889000" cy="1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38942</xdr:rowOff>
    </xdr:from>
    <xdr:to>
      <xdr:col>2</xdr:col>
      <xdr:colOff>638175</xdr:colOff>
      <xdr:row>98</xdr:row>
      <xdr:rowOff>56479</xdr:rowOff>
    </xdr:to>
    <xdr:cxnSp macro="">
      <xdr:nvCxnSpPr>
        <xdr:cNvPr id="248" name="直線コネクタ 247"/>
        <xdr:cNvCxnSpPr/>
      </xdr:nvCxnSpPr>
      <xdr:spPr>
        <a:xfrm flipV="1">
          <a:off x="1130300" y="16841042"/>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129057</xdr:rowOff>
    </xdr:from>
    <xdr:to>
      <xdr:col>6</xdr:col>
      <xdr:colOff>561975</xdr:colOff>
      <xdr:row>97</xdr:row>
      <xdr:rowOff>59207</xdr:rowOff>
    </xdr:to>
    <xdr:sp macro="" textlink="">
      <xdr:nvSpPr>
        <xdr:cNvPr id="258" name="円/楕円 257"/>
        <xdr:cNvSpPr/>
      </xdr:nvSpPr>
      <xdr:spPr>
        <a:xfrm>
          <a:off x="4584700" y="165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151934</xdr:rowOff>
    </xdr:from>
    <xdr:ext cx="534377" cy="259045"/>
    <xdr:sp macro="" textlink="">
      <xdr:nvSpPr>
        <xdr:cNvPr id="259" name="扶助費該当値テキスト"/>
        <xdr:cNvSpPr txBox="1"/>
      </xdr:nvSpPr>
      <xdr:spPr>
        <a:xfrm>
          <a:off x="4686300" y="164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69,811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42244</xdr:rowOff>
    </xdr:from>
    <xdr:to>
      <xdr:col>5</xdr:col>
      <xdr:colOff>409575</xdr:colOff>
      <xdr:row>97</xdr:row>
      <xdr:rowOff>143844</xdr:rowOff>
    </xdr:to>
    <xdr:sp macro="" textlink="">
      <xdr:nvSpPr>
        <xdr:cNvPr id="260" name="円/楕円 259"/>
        <xdr:cNvSpPr/>
      </xdr:nvSpPr>
      <xdr:spPr>
        <a:xfrm>
          <a:off x="3746500" y="166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134971</xdr:rowOff>
    </xdr:from>
    <xdr:ext cx="534377" cy="259045"/>
    <xdr:sp macro="" textlink="">
      <xdr:nvSpPr>
        <xdr:cNvPr id="261" name="テキスト ボックス 260"/>
        <xdr:cNvSpPr txBox="1"/>
      </xdr:nvSpPr>
      <xdr:spPr>
        <a:xfrm>
          <a:off x="3530111" y="1676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46282</xdr:rowOff>
    </xdr:from>
    <xdr:to>
      <xdr:col>4</xdr:col>
      <xdr:colOff>206375</xdr:colOff>
      <xdr:row>97</xdr:row>
      <xdr:rowOff>147882</xdr:rowOff>
    </xdr:to>
    <xdr:sp macro="" textlink="">
      <xdr:nvSpPr>
        <xdr:cNvPr id="262" name="円/楕円 261"/>
        <xdr:cNvSpPr/>
      </xdr:nvSpPr>
      <xdr:spPr>
        <a:xfrm>
          <a:off x="2857500" y="1667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139009</xdr:rowOff>
    </xdr:from>
    <xdr:ext cx="534377" cy="259045"/>
    <xdr:sp macro="" textlink="">
      <xdr:nvSpPr>
        <xdr:cNvPr id="263" name="テキスト ボックス 262"/>
        <xdr:cNvSpPr txBox="1"/>
      </xdr:nvSpPr>
      <xdr:spPr>
        <a:xfrm>
          <a:off x="2641111" y="1676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159592</xdr:rowOff>
    </xdr:from>
    <xdr:to>
      <xdr:col>3</xdr:col>
      <xdr:colOff>3175</xdr:colOff>
      <xdr:row>98</xdr:row>
      <xdr:rowOff>89742</xdr:rowOff>
    </xdr:to>
    <xdr:sp macro="" textlink="">
      <xdr:nvSpPr>
        <xdr:cNvPr id="264" name="円/楕円 263"/>
        <xdr:cNvSpPr/>
      </xdr:nvSpPr>
      <xdr:spPr>
        <a:xfrm>
          <a:off x="1968500" y="167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80869</xdr:rowOff>
    </xdr:from>
    <xdr:ext cx="534377" cy="259045"/>
    <xdr:sp macro="" textlink="">
      <xdr:nvSpPr>
        <xdr:cNvPr id="265" name="テキスト ボックス 264"/>
        <xdr:cNvSpPr txBox="1"/>
      </xdr:nvSpPr>
      <xdr:spPr>
        <a:xfrm>
          <a:off x="1752111" y="1688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5679</xdr:rowOff>
    </xdr:from>
    <xdr:to>
      <xdr:col>1</xdr:col>
      <xdr:colOff>485775</xdr:colOff>
      <xdr:row>98</xdr:row>
      <xdr:rowOff>107279</xdr:rowOff>
    </xdr:to>
    <xdr:sp macro="" textlink="">
      <xdr:nvSpPr>
        <xdr:cNvPr id="266" name="円/楕円 265"/>
        <xdr:cNvSpPr/>
      </xdr:nvSpPr>
      <xdr:spPr>
        <a:xfrm>
          <a:off x="1079500" y="1680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98406</xdr:rowOff>
    </xdr:from>
    <xdr:ext cx="534377" cy="259045"/>
    <xdr:sp macro="" textlink="">
      <xdr:nvSpPr>
        <xdr:cNvPr id="267" name="テキスト ボックス 266"/>
        <xdr:cNvSpPr txBox="1"/>
      </xdr:nvSpPr>
      <xdr:spPr>
        <a:xfrm>
          <a:off x="863111" y="1690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83177</xdr:rowOff>
    </xdr:from>
    <xdr:to>
      <xdr:col>15</xdr:col>
      <xdr:colOff>180975</xdr:colOff>
      <xdr:row>35</xdr:row>
      <xdr:rowOff>130331</xdr:rowOff>
    </xdr:to>
    <xdr:cxnSp macro="">
      <xdr:nvCxnSpPr>
        <xdr:cNvPr id="298" name="直線コネクタ 297"/>
        <xdr:cNvCxnSpPr/>
      </xdr:nvCxnSpPr>
      <xdr:spPr>
        <a:xfrm>
          <a:off x="9639300" y="6083927"/>
          <a:ext cx="838200" cy="4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83177</xdr:rowOff>
    </xdr:from>
    <xdr:to>
      <xdr:col>14</xdr:col>
      <xdr:colOff>28575</xdr:colOff>
      <xdr:row>35</xdr:row>
      <xdr:rowOff>147326</xdr:rowOff>
    </xdr:to>
    <xdr:cxnSp macro="">
      <xdr:nvCxnSpPr>
        <xdr:cNvPr id="301" name="直線コネクタ 300"/>
        <xdr:cNvCxnSpPr/>
      </xdr:nvCxnSpPr>
      <xdr:spPr>
        <a:xfrm flipV="1">
          <a:off x="8750300" y="6083927"/>
          <a:ext cx="889000" cy="6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147326</xdr:rowOff>
    </xdr:from>
    <xdr:to>
      <xdr:col>12</xdr:col>
      <xdr:colOff>511175</xdr:colOff>
      <xdr:row>36</xdr:row>
      <xdr:rowOff>46983</xdr:rowOff>
    </xdr:to>
    <xdr:cxnSp macro="">
      <xdr:nvCxnSpPr>
        <xdr:cNvPr id="304" name="直線コネクタ 303"/>
        <xdr:cNvCxnSpPr/>
      </xdr:nvCxnSpPr>
      <xdr:spPr>
        <a:xfrm flipV="1">
          <a:off x="7861300" y="6148076"/>
          <a:ext cx="889000" cy="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169291</xdr:rowOff>
    </xdr:from>
    <xdr:to>
      <xdr:col>11</xdr:col>
      <xdr:colOff>307975</xdr:colOff>
      <xdr:row>36</xdr:row>
      <xdr:rowOff>46983</xdr:rowOff>
    </xdr:to>
    <xdr:cxnSp macro="">
      <xdr:nvCxnSpPr>
        <xdr:cNvPr id="307" name="直線コネクタ 306"/>
        <xdr:cNvCxnSpPr/>
      </xdr:nvCxnSpPr>
      <xdr:spPr>
        <a:xfrm>
          <a:off x="6972300" y="6170041"/>
          <a:ext cx="889000" cy="4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79531</xdr:rowOff>
    </xdr:from>
    <xdr:to>
      <xdr:col>15</xdr:col>
      <xdr:colOff>231775</xdr:colOff>
      <xdr:row>36</xdr:row>
      <xdr:rowOff>9681</xdr:rowOff>
    </xdr:to>
    <xdr:sp macro="" textlink="">
      <xdr:nvSpPr>
        <xdr:cNvPr id="317" name="円/楕円 316"/>
        <xdr:cNvSpPr/>
      </xdr:nvSpPr>
      <xdr:spPr>
        <a:xfrm>
          <a:off x="10426700" y="60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102408</xdr:rowOff>
    </xdr:from>
    <xdr:ext cx="599010" cy="259045"/>
    <xdr:sp macro="" textlink="">
      <xdr:nvSpPr>
        <xdr:cNvPr id="318" name="補助費等該当値テキスト"/>
        <xdr:cNvSpPr txBox="1"/>
      </xdr:nvSpPr>
      <xdr:spPr>
        <a:xfrm>
          <a:off x="10528300" y="593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200,369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32377</xdr:rowOff>
    </xdr:from>
    <xdr:to>
      <xdr:col>14</xdr:col>
      <xdr:colOff>79375</xdr:colOff>
      <xdr:row>35</xdr:row>
      <xdr:rowOff>133977</xdr:rowOff>
    </xdr:to>
    <xdr:sp macro="" textlink="">
      <xdr:nvSpPr>
        <xdr:cNvPr id="319" name="円/楕円 318"/>
        <xdr:cNvSpPr/>
      </xdr:nvSpPr>
      <xdr:spPr>
        <a:xfrm>
          <a:off x="9588500" y="60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150504</xdr:rowOff>
    </xdr:from>
    <xdr:ext cx="599010" cy="259045"/>
    <xdr:sp macro="" textlink="">
      <xdr:nvSpPr>
        <xdr:cNvPr id="320" name="テキスト ボックス 319"/>
        <xdr:cNvSpPr txBox="1"/>
      </xdr:nvSpPr>
      <xdr:spPr>
        <a:xfrm>
          <a:off x="9339794" y="58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214,808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96526</xdr:rowOff>
    </xdr:from>
    <xdr:to>
      <xdr:col>12</xdr:col>
      <xdr:colOff>561975</xdr:colOff>
      <xdr:row>36</xdr:row>
      <xdr:rowOff>26676</xdr:rowOff>
    </xdr:to>
    <xdr:sp macro="" textlink="">
      <xdr:nvSpPr>
        <xdr:cNvPr id="321" name="円/楕円 320"/>
        <xdr:cNvSpPr/>
      </xdr:nvSpPr>
      <xdr:spPr>
        <a:xfrm>
          <a:off x="8699500" y="609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43203</xdr:rowOff>
    </xdr:from>
    <xdr:ext cx="599010" cy="259045"/>
    <xdr:sp macro="" textlink="">
      <xdr:nvSpPr>
        <xdr:cNvPr id="322" name="テキスト ボックス 321"/>
        <xdr:cNvSpPr txBox="1"/>
      </xdr:nvSpPr>
      <xdr:spPr>
        <a:xfrm>
          <a:off x="8450794" y="587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195,165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167633</xdr:rowOff>
    </xdr:from>
    <xdr:to>
      <xdr:col>11</xdr:col>
      <xdr:colOff>358775</xdr:colOff>
      <xdr:row>36</xdr:row>
      <xdr:rowOff>97783</xdr:rowOff>
    </xdr:to>
    <xdr:sp macro="" textlink="">
      <xdr:nvSpPr>
        <xdr:cNvPr id="323" name="円/楕円 322"/>
        <xdr:cNvSpPr/>
      </xdr:nvSpPr>
      <xdr:spPr>
        <a:xfrm>
          <a:off x="7810500" y="616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114310</xdr:rowOff>
    </xdr:from>
    <xdr:ext cx="599010" cy="259045"/>
    <xdr:sp macro="" textlink="">
      <xdr:nvSpPr>
        <xdr:cNvPr id="324" name="テキスト ボックス 323"/>
        <xdr:cNvSpPr txBox="1"/>
      </xdr:nvSpPr>
      <xdr:spPr>
        <a:xfrm>
          <a:off x="7561794" y="594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173,391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118491</xdr:rowOff>
    </xdr:from>
    <xdr:to>
      <xdr:col>10</xdr:col>
      <xdr:colOff>155575</xdr:colOff>
      <xdr:row>36</xdr:row>
      <xdr:rowOff>48641</xdr:rowOff>
    </xdr:to>
    <xdr:sp macro="" textlink="">
      <xdr:nvSpPr>
        <xdr:cNvPr id="325" name="円/楕円 324"/>
        <xdr:cNvSpPr/>
      </xdr:nvSpPr>
      <xdr:spPr>
        <a:xfrm>
          <a:off x="6921500" y="61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65168</xdr:rowOff>
    </xdr:from>
    <xdr:ext cx="599010" cy="259045"/>
    <xdr:sp macro="" textlink="">
      <xdr:nvSpPr>
        <xdr:cNvPr id="326" name="テキスト ボックス 325"/>
        <xdr:cNvSpPr txBox="1"/>
      </xdr:nvSpPr>
      <xdr:spPr>
        <a:xfrm>
          <a:off x="6672794" y="589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140112</xdr:rowOff>
    </xdr:from>
    <xdr:to>
      <xdr:col>15</xdr:col>
      <xdr:colOff>180975</xdr:colOff>
      <xdr:row>57</xdr:row>
      <xdr:rowOff>157097</xdr:rowOff>
    </xdr:to>
    <xdr:cxnSp macro="">
      <xdr:nvCxnSpPr>
        <xdr:cNvPr id="355" name="直線コネクタ 354"/>
        <xdr:cNvCxnSpPr/>
      </xdr:nvCxnSpPr>
      <xdr:spPr>
        <a:xfrm flipV="1">
          <a:off x="9639300" y="9912762"/>
          <a:ext cx="8382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144263</xdr:rowOff>
    </xdr:from>
    <xdr:to>
      <xdr:col>14</xdr:col>
      <xdr:colOff>28575</xdr:colOff>
      <xdr:row>57</xdr:row>
      <xdr:rowOff>157097</xdr:rowOff>
    </xdr:to>
    <xdr:cxnSp macro="">
      <xdr:nvCxnSpPr>
        <xdr:cNvPr id="358" name="直線コネクタ 357"/>
        <xdr:cNvCxnSpPr/>
      </xdr:nvCxnSpPr>
      <xdr:spPr>
        <a:xfrm>
          <a:off x="8750300" y="9916913"/>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134570</xdr:rowOff>
    </xdr:from>
    <xdr:to>
      <xdr:col>12</xdr:col>
      <xdr:colOff>511175</xdr:colOff>
      <xdr:row>57</xdr:row>
      <xdr:rowOff>144263</xdr:rowOff>
    </xdr:to>
    <xdr:cxnSp macro="">
      <xdr:nvCxnSpPr>
        <xdr:cNvPr id="361" name="直線コネクタ 360"/>
        <xdr:cNvCxnSpPr/>
      </xdr:nvCxnSpPr>
      <xdr:spPr>
        <a:xfrm>
          <a:off x="7861300" y="9907220"/>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134570</xdr:rowOff>
    </xdr:from>
    <xdr:to>
      <xdr:col>11</xdr:col>
      <xdr:colOff>307975</xdr:colOff>
      <xdr:row>58</xdr:row>
      <xdr:rowOff>64243</xdr:rowOff>
    </xdr:to>
    <xdr:cxnSp macro="">
      <xdr:nvCxnSpPr>
        <xdr:cNvPr id="364" name="直線コネクタ 363"/>
        <xdr:cNvCxnSpPr/>
      </xdr:nvCxnSpPr>
      <xdr:spPr>
        <a:xfrm flipV="1">
          <a:off x="6972300" y="9907220"/>
          <a:ext cx="889000" cy="10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89312</xdr:rowOff>
    </xdr:from>
    <xdr:to>
      <xdr:col>15</xdr:col>
      <xdr:colOff>231775</xdr:colOff>
      <xdr:row>58</xdr:row>
      <xdr:rowOff>19462</xdr:rowOff>
    </xdr:to>
    <xdr:sp macro="" textlink="">
      <xdr:nvSpPr>
        <xdr:cNvPr id="374" name="円/楕円 373"/>
        <xdr:cNvSpPr/>
      </xdr:nvSpPr>
      <xdr:spPr>
        <a:xfrm>
          <a:off x="10426700" y="986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112189</xdr:rowOff>
    </xdr:from>
    <xdr:ext cx="599010" cy="259045"/>
    <xdr:sp macro="" textlink="">
      <xdr:nvSpPr>
        <xdr:cNvPr id="375" name="普通建設事業費該当値テキスト"/>
        <xdr:cNvSpPr txBox="1"/>
      </xdr:nvSpPr>
      <xdr:spPr>
        <a:xfrm>
          <a:off x="10528300" y="97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648,917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106297</xdr:rowOff>
    </xdr:from>
    <xdr:to>
      <xdr:col>14</xdr:col>
      <xdr:colOff>79375</xdr:colOff>
      <xdr:row>58</xdr:row>
      <xdr:rowOff>36447</xdr:rowOff>
    </xdr:to>
    <xdr:sp macro="" textlink="">
      <xdr:nvSpPr>
        <xdr:cNvPr id="376" name="円/楕円 375"/>
        <xdr:cNvSpPr/>
      </xdr:nvSpPr>
      <xdr:spPr>
        <a:xfrm>
          <a:off x="9588500" y="98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52974</xdr:rowOff>
    </xdr:from>
    <xdr:ext cx="599010" cy="259045"/>
    <xdr:sp macro="" textlink="">
      <xdr:nvSpPr>
        <xdr:cNvPr id="377" name="テキスト ボックス 376"/>
        <xdr:cNvSpPr txBox="1"/>
      </xdr:nvSpPr>
      <xdr:spPr>
        <a:xfrm>
          <a:off x="9339794" y="965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93463</xdr:rowOff>
    </xdr:from>
    <xdr:to>
      <xdr:col>12</xdr:col>
      <xdr:colOff>561975</xdr:colOff>
      <xdr:row>58</xdr:row>
      <xdr:rowOff>23613</xdr:rowOff>
    </xdr:to>
    <xdr:sp macro="" textlink="">
      <xdr:nvSpPr>
        <xdr:cNvPr id="378" name="円/楕円 377"/>
        <xdr:cNvSpPr/>
      </xdr:nvSpPr>
      <xdr:spPr>
        <a:xfrm>
          <a:off x="8699500" y="986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40140</xdr:rowOff>
    </xdr:from>
    <xdr:ext cx="599010" cy="259045"/>
    <xdr:sp macro="" textlink="">
      <xdr:nvSpPr>
        <xdr:cNvPr id="379" name="テキスト ボックス 378"/>
        <xdr:cNvSpPr txBox="1"/>
      </xdr:nvSpPr>
      <xdr:spPr>
        <a:xfrm>
          <a:off x="8450794" y="96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83770</xdr:rowOff>
    </xdr:from>
    <xdr:to>
      <xdr:col>11</xdr:col>
      <xdr:colOff>358775</xdr:colOff>
      <xdr:row>58</xdr:row>
      <xdr:rowOff>13920</xdr:rowOff>
    </xdr:to>
    <xdr:sp macro="" textlink="">
      <xdr:nvSpPr>
        <xdr:cNvPr id="380" name="円/楕円 379"/>
        <xdr:cNvSpPr/>
      </xdr:nvSpPr>
      <xdr:spPr>
        <a:xfrm>
          <a:off x="7810500" y="98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30447</xdr:rowOff>
    </xdr:from>
    <xdr:ext cx="599010" cy="259045"/>
    <xdr:sp macro="" textlink="">
      <xdr:nvSpPr>
        <xdr:cNvPr id="381" name="テキスト ボックス 380"/>
        <xdr:cNvSpPr txBox="1"/>
      </xdr:nvSpPr>
      <xdr:spPr>
        <a:xfrm>
          <a:off x="7561794" y="963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13443</xdr:rowOff>
    </xdr:from>
    <xdr:to>
      <xdr:col>10</xdr:col>
      <xdr:colOff>155575</xdr:colOff>
      <xdr:row>58</xdr:row>
      <xdr:rowOff>115043</xdr:rowOff>
    </xdr:to>
    <xdr:sp macro="" textlink="">
      <xdr:nvSpPr>
        <xdr:cNvPr id="382" name="円/楕円 381"/>
        <xdr:cNvSpPr/>
      </xdr:nvSpPr>
      <xdr:spPr>
        <a:xfrm>
          <a:off x="6921500" y="99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131570</xdr:rowOff>
    </xdr:from>
    <xdr:ext cx="599010" cy="259045"/>
    <xdr:sp macro="" textlink="">
      <xdr:nvSpPr>
        <xdr:cNvPr id="383" name="テキスト ボックス 382"/>
        <xdr:cNvSpPr txBox="1"/>
      </xdr:nvSpPr>
      <xdr:spPr>
        <a:xfrm>
          <a:off x="6672794" y="973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110826</xdr:rowOff>
    </xdr:from>
    <xdr:to>
      <xdr:col>15</xdr:col>
      <xdr:colOff>180975</xdr:colOff>
      <xdr:row>77</xdr:row>
      <xdr:rowOff>37979</xdr:rowOff>
    </xdr:to>
    <xdr:cxnSp macro="">
      <xdr:nvCxnSpPr>
        <xdr:cNvPr id="412" name="直線コネクタ 411"/>
        <xdr:cNvCxnSpPr/>
      </xdr:nvCxnSpPr>
      <xdr:spPr>
        <a:xfrm flipV="1">
          <a:off x="9639300" y="13141026"/>
          <a:ext cx="8382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37979</xdr:rowOff>
    </xdr:from>
    <xdr:to>
      <xdr:col>14</xdr:col>
      <xdr:colOff>28575</xdr:colOff>
      <xdr:row>78</xdr:row>
      <xdr:rowOff>16329</xdr:rowOff>
    </xdr:to>
    <xdr:cxnSp macro="">
      <xdr:nvCxnSpPr>
        <xdr:cNvPr id="415" name="直線コネクタ 414"/>
        <xdr:cNvCxnSpPr/>
      </xdr:nvCxnSpPr>
      <xdr:spPr>
        <a:xfrm flipV="1">
          <a:off x="8750300" y="13239629"/>
          <a:ext cx="889000" cy="14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60026</xdr:rowOff>
    </xdr:from>
    <xdr:to>
      <xdr:col>15</xdr:col>
      <xdr:colOff>231775</xdr:colOff>
      <xdr:row>76</xdr:row>
      <xdr:rowOff>161626</xdr:rowOff>
    </xdr:to>
    <xdr:sp macro="" textlink="">
      <xdr:nvSpPr>
        <xdr:cNvPr id="425" name="円/楕円 424"/>
        <xdr:cNvSpPr/>
      </xdr:nvSpPr>
      <xdr:spPr>
        <a:xfrm>
          <a:off x="10426700" y="130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82904</xdr:rowOff>
    </xdr:from>
    <xdr:ext cx="599010" cy="259045"/>
    <xdr:sp macro="" textlink="">
      <xdr:nvSpPr>
        <xdr:cNvPr id="426" name="普通建設事業費 （ うち新規整備　）該当値テキスト"/>
        <xdr:cNvSpPr txBox="1"/>
      </xdr:nvSpPr>
      <xdr:spPr>
        <a:xfrm>
          <a:off x="10528300" y="1294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352,735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158629</xdr:rowOff>
    </xdr:from>
    <xdr:to>
      <xdr:col>14</xdr:col>
      <xdr:colOff>79375</xdr:colOff>
      <xdr:row>77</xdr:row>
      <xdr:rowOff>88779</xdr:rowOff>
    </xdr:to>
    <xdr:sp macro="" textlink="">
      <xdr:nvSpPr>
        <xdr:cNvPr id="427" name="円/楕円 426"/>
        <xdr:cNvSpPr/>
      </xdr:nvSpPr>
      <xdr:spPr>
        <a:xfrm>
          <a:off x="9588500" y="131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105306</xdr:rowOff>
    </xdr:from>
    <xdr:ext cx="599010" cy="259045"/>
    <xdr:sp macro="" textlink="">
      <xdr:nvSpPr>
        <xdr:cNvPr id="428" name="テキスト ボックス 427"/>
        <xdr:cNvSpPr txBox="1"/>
      </xdr:nvSpPr>
      <xdr:spPr>
        <a:xfrm>
          <a:off x="9339794" y="1296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136979</xdr:rowOff>
    </xdr:from>
    <xdr:to>
      <xdr:col>12</xdr:col>
      <xdr:colOff>561975</xdr:colOff>
      <xdr:row>78</xdr:row>
      <xdr:rowOff>67129</xdr:rowOff>
    </xdr:to>
    <xdr:sp macro="" textlink="">
      <xdr:nvSpPr>
        <xdr:cNvPr id="429" name="円/楕円 428"/>
        <xdr:cNvSpPr/>
      </xdr:nvSpPr>
      <xdr:spPr>
        <a:xfrm>
          <a:off x="8699500" y="133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58256</xdr:rowOff>
    </xdr:from>
    <xdr:ext cx="599010" cy="259045"/>
    <xdr:sp macro="" textlink="">
      <xdr:nvSpPr>
        <xdr:cNvPr id="430" name="テキスト ボックス 429"/>
        <xdr:cNvSpPr txBox="1"/>
      </xdr:nvSpPr>
      <xdr:spPr>
        <a:xfrm>
          <a:off x="8450794" y="1343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121196</xdr:rowOff>
    </xdr:from>
    <xdr:to>
      <xdr:col>15</xdr:col>
      <xdr:colOff>180975</xdr:colOff>
      <xdr:row>98</xdr:row>
      <xdr:rowOff>128456</xdr:rowOff>
    </xdr:to>
    <xdr:cxnSp macro="">
      <xdr:nvCxnSpPr>
        <xdr:cNvPr id="459" name="直線コネクタ 458"/>
        <xdr:cNvCxnSpPr/>
      </xdr:nvCxnSpPr>
      <xdr:spPr>
        <a:xfrm flipV="1">
          <a:off x="9639300" y="16923296"/>
          <a:ext cx="8382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49378</xdr:rowOff>
    </xdr:from>
    <xdr:to>
      <xdr:col>14</xdr:col>
      <xdr:colOff>28575</xdr:colOff>
      <xdr:row>98</xdr:row>
      <xdr:rowOff>128456</xdr:rowOff>
    </xdr:to>
    <xdr:cxnSp macro="">
      <xdr:nvCxnSpPr>
        <xdr:cNvPr id="462" name="直線コネクタ 461"/>
        <xdr:cNvCxnSpPr/>
      </xdr:nvCxnSpPr>
      <xdr:spPr>
        <a:xfrm>
          <a:off x="8750300" y="16851478"/>
          <a:ext cx="889000" cy="7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70396</xdr:rowOff>
    </xdr:from>
    <xdr:to>
      <xdr:col>15</xdr:col>
      <xdr:colOff>231775</xdr:colOff>
      <xdr:row>99</xdr:row>
      <xdr:rowOff>546</xdr:rowOff>
    </xdr:to>
    <xdr:sp macro="" textlink="">
      <xdr:nvSpPr>
        <xdr:cNvPr id="472" name="円/楕円 471"/>
        <xdr:cNvSpPr/>
      </xdr:nvSpPr>
      <xdr:spPr>
        <a:xfrm>
          <a:off x="10426700" y="1687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29773</xdr:rowOff>
    </xdr:from>
    <xdr:ext cx="599010" cy="259045"/>
    <xdr:sp macro="" textlink="">
      <xdr:nvSpPr>
        <xdr:cNvPr id="473" name="普通建設事業費 （ うち更新整備　）該当値テキスト"/>
        <xdr:cNvSpPr txBox="1"/>
      </xdr:nvSpPr>
      <xdr:spPr>
        <a:xfrm>
          <a:off x="10528300" y="1666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248,569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77656</xdr:rowOff>
    </xdr:from>
    <xdr:to>
      <xdr:col>14</xdr:col>
      <xdr:colOff>79375</xdr:colOff>
      <xdr:row>99</xdr:row>
      <xdr:rowOff>7806</xdr:rowOff>
    </xdr:to>
    <xdr:sp macro="" textlink="">
      <xdr:nvSpPr>
        <xdr:cNvPr id="474" name="円/楕円 473"/>
        <xdr:cNvSpPr/>
      </xdr:nvSpPr>
      <xdr:spPr>
        <a:xfrm>
          <a:off x="9588500" y="168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24333</xdr:rowOff>
    </xdr:from>
    <xdr:ext cx="599010" cy="259045"/>
    <xdr:sp macro="" textlink="">
      <xdr:nvSpPr>
        <xdr:cNvPr id="475" name="テキスト ボックス 474"/>
        <xdr:cNvSpPr txBox="1"/>
      </xdr:nvSpPr>
      <xdr:spPr>
        <a:xfrm>
          <a:off x="9339794" y="1665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229,514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170028</xdr:rowOff>
    </xdr:from>
    <xdr:to>
      <xdr:col>12</xdr:col>
      <xdr:colOff>561975</xdr:colOff>
      <xdr:row>98</xdr:row>
      <xdr:rowOff>100178</xdr:rowOff>
    </xdr:to>
    <xdr:sp macro="" textlink="">
      <xdr:nvSpPr>
        <xdr:cNvPr id="476" name="円/楕円 475"/>
        <xdr:cNvSpPr/>
      </xdr:nvSpPr>
      <xdr:spPr>
        <a:xfrm>
          <a:off x="8699500" y="168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116705</xdr:rowOff>
    </xdr:from>
    <xdr:ext cx="599010" cy="259045"/>
    <xdr:sp macro="" textlink="">
      <xdr:nvSpPr>
        <xdr:cNvPr id="477" name="テキスト ボックス 476"/>
        <xdr:cNvSpPr txBox="1"/>
      </xdr:nvSpPr>
      <xdr:spPr>
        <a:xfrm>
          <a:off x="8450794" y="1657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148825</xdr:rowOff>
    </xdr:from>
    <xdr:to>
      <xdr:col>23</xdr:col>
      <xdr:colOff>517525</xdr:colOff>
      <xdr:row>37</xdr:row>
      <xdr:rowOff>34190</xdr:rowOff>
    </xdr:to>
    <xdr:cxnSp macro="">
      <xdr:nvCxnSpPr>
        <xdr:cNvPr id="506" name="直線コネクタ 505"/>
        <xdr:cNvCxnSpPr/>
      </xdr:nvCxnSpPr>
      <xdr:spPr>
        <a:xfrm flipV="1">
          <a:off x="15481300" y="6149575"/>
          <a:ext cx="838200" cy="22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7" name="災害復旧事業費平均値テキスト"/>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34190</xdr:rowOff>
    </xdr:from>
    <xdr:to>
      <xdr:col>22</xdr:col>
      <xdr:colOff>365125</xdr:colOff>
      <xdr:row>37</xdr:row>
      <xdr:rowOff>165593</xdr:rowOff>
    </xdr:to>
    <xdr:cxnSp macro="">
      <xdr:nvCxnSpPr>
        <xdr:cNvPr id="509" name="直線コネクタ 508"/>
        <xdr:cNvCxnSpPr/>
      </xdr:nvCxnSpPr>
      <xdr:spPr>
        <a:xfrm flipV="1">
          <a:off x="14592300" y="6377840"/>
          <a:ext cx="889000" cy="13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165593</xdr:rowOff>
    </xdr:from>
    <xdr:to>
      <xdr:col>21</xdr:col>
      <xdr:colOff>161925</xdr:colOff>
      <xdr:row>38</xdr:row>
      <xdr:rowOff>103597</xdr:rowOff>
    </xdr:to>
    <xdr:cxnSp macro="">
      <xdr:nvCxnSpPr>
        <xdr:cNvPr id="512" name="直線コネクタ 511"/>
        <xdr:cNvCxnSpPr/>
      </xdr:nvCxnSpPr>
      <xdr:spPr>
        <a:xfrm flipV="1">
          <a:off x="13703300" y="6509243"/>
          <a:ext cx="889000" cy="10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59000</xdr:rowOff>
    </xdr:from>
    <xdr:to>
      <xdr:col>19</xdr:col>
      <xdr:colOff>644525</xdr:colOff>
      <xdr:row>38</xdr:row>
      <xdr:rowOff>103597</xdr:rowOff>
    </xdr:to>
    <xdr:cxnSp macro="">
      <xdr:nvCxnSpPr>
        <xdr:cNvPr id="515" name="直線コネクタ 514"/>
        <xdr:cNvCxnSpPr/>
      </xdr:nvCxnSpPr>
      <xdr:spPr>
        <a:xfrm>
          <a:off x="12814300" y="6402650"/>
          <a:ext cx="889000" cy="2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167446</xdr:rowOff>
    </xdr:from>
    <xdr:ext cx="534377" cy="259045"/>
    <xdr:sp macro="" textlink="">
      <xdr:nvSpPr>
        <xdr:cNvPr id="517" name="テキスト ボックス 516"/>
        <xdr:cNvSpPr txBox="1"/>
      </xdr:nvSpPr>
      <xdr:spPr>
        <a:xfrm>
          <a:off x="13436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xdr:cNvSpPr txBox="1"/>
      </xdr:nvSpPr>
      <xdr:spPr>
        <a:xfrm>
          <a:off x="12547111" y="66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98025</xdr:rowOff>
    </xdr:from>
    <xdr:to>
      <xdr:col>23</xdr:col>
      <xdr:colOff>568325</xdr:colOff>
      <xdr:row>36</xdr:row>
      <xdr:rowOff>28175</xdr:rowOff>
    </xdr:to>
    <xdr:sp macro="" textlink="">
      <xdr:nvSpPr>
        <xdr:cNvPr id="525" name="円/楕円 524"/>
        <xdr:cNvSpPr/>
      </xdr:nvSpPr>
      <xdr:spPr>
        <a:xfrm>
          <a:off x="16268700" y="60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120902</xdr:rowOff>
    </xdr:from>
    <xdr:ext cx="599010" cy="259045"/>
    <xdr:sp macro="" textlink="">
      <xdr:nvSpPr>
        <xdr:cNvPr id="526" name="災害復旧事業費該当値テキスト"/>
        <xdr:cNvSpPr txBox="1"/>
      </xdr:nvSpPr>
      <xdr:spPr>
        <a:xfrm>
          <a:off x="16370300" y="595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152,605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154840</xdr:rowOff>
    </xdr:from>
    <xdr:to>
      <xdr:col>22</xdr:col>
      <xdr:colOff>415925</xdr:colOff>
      <xdr:row>37</xdr:row>
      <xdr:rowOff>84990</xdr:rowOff>
    </xdr:to>
    <xdr:sp macro="" textlink="">
      <xdr:nvSpPr>
        <xdr:cNvPr id="527" name="円/楕円 526"/>
        <xdr:cNvSpPr/>
      </xdr:nvSpPr>
      <xdr:spPr>
        <a:xfrm>
          <a:off x="15430500" y="63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101517</xdr:rowOff>
    </xdr:from>
    <xdr:ext cx="534377" cy="259045"/>
    <xdr:sp macro="" textlink="">
      <xdr:nvSpPr>
        <xdr:cNvPr id="528" name="テキスト ボックス 527"/>
        <xdr:cNvSpPr txBox="1"/>
      </xdr:nvSpPr>
      <xdr:spPr>
        <a:xfrm>
          <a:off x="15214111" y="610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114793</xdr:rowOff>
    </xdr:from>
    <xdr:to>
      <xdr:col>21</xdr:col>
      <xdr:colOff>212725</xdr:colOff>
      <xdr:row>38</xdr:row>
      <xdr:rowOff>44943</xdr:rowOff>
    </xdr:to>
    <xdr:sp macro="" textlink="">
      <xdr:nvSpPr>
        <xdr:cNvPr id="529" name="円/楕円 528"/>
        <xdr:cNvSpPr/>
      </xdr:nvSpPr>
      <xdr:spPr>
        <a:xfrm>
          <a:off x="14541500" y="645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61470</xdr:rowOff>
    </xdr:from>
    <xdr:ext cx="534377" cy="259045"/>
    <xdr:sp macro="" textlink="">
      <xdr:nvSpPr>
        <xdr:cNvPr id="530" name="テキスト ボックス 529"/>
        <xdr:cNvSpPr txBox="1"/>
      </xdr:nvSpPr>
      <xdr:spPr>
        <a:xfrm>
          <a:off x="14325111" y="623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52797</xdr:rowOff>
    </xdr:from>
    <xdr:to>
      <xdr:col>20</xdr:col>
      <xdr:colOff>9525</xdr:colOff>
      <xdr:row>38</xdr:row>
      <xdr:rowOff>154397</xdr:rowOff>
    </xdr:to>
    <xdr:sp macro="" textlink="">
      <xdr:nvSpPr>
        <xdr:cNvPr id="531" name="円/楕円 530"/>
        <xdr:cNvSpPr/>
      </xdr:nvSpPr>
      <xdr:spPr>
        <a:xfrm>
          <a:off x="13652500" y="65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170923</xdr:rowOff>
    </xdr:from>
    <xdr:ext cx="534377" cy="259045"/>
    <xdr:sp macro="" textlink="">
      <xdr:nvSpPr>
        <xdr:cNvPr id="532" name="テキスト ボックス 531"/>
        <xdr:cNvSpPr txBox="1"/>
      </xdr:nvSpPr>
      <xdr:spPr>
        <a:xfrm>
          <a:off x="13436111" y="634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8200</xdr:rowOff>
    </xdr:from>
    <xdr:to>
      <xdr:col>18</xdr:col>
      <xdr:colOff>492125</xdr:colOff>
      <xdr:row>37</xdr:row>
      <xdr:rowOff>109800</xdr:rowOff>
    </xdr:to>
    <xdr:sp macro="" textlink="">
      <xdr:nvSpPr>
        <xdr:cNvPr id="533" name="円/楕円 532"/>
        <xdr:cNvSpPr/>
      </xdr:nvSpPr>
      <xdr:spPr>
        <a:xfrm>
          <a:off x="12763500" y="63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126327</xdr:rowOff>
    </xdr:from>
    <xdr:ext cx="534377" cy="259045"/>
    <xdr:sp macro="" textlink="">
      <xdr:nvSpPr>
        <xdr:cNvPr id="534" name="テキスト ボックス 533"/>
        <xdr:cNvSpPr txBox="1"/>
      </xdr:nvSpPr>
      <xdr:spPr>
        <a:xfrm>
          <a:off x="12547111" y="612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62511</xdr:rowOff>
    </xdr:from>
    <xdr:to>
      <xdr:col>23</xdr:col>
      <xdr:colOff>517525</xdr:colOff>
      <xdr:row>77</xdr:row>
      <xdr:rowOff>91464</xdr:rowOff>
    </xdr:to>
    <xdr:cxnSp macro="">
      <xdr:nvCxnSpPr>
        <xdr:cNvPr id="618" name="直線コネクタ 617"/>
        <xdr:cNvCxnSpPr/>
      </xdr:nvCxnSpPr>
      <xdr:spPr>
        <a:xfrm flipV="1">
          <a:off x="15481300" y="13264161"/>
          <a:ext cx="838200" cy="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91464</xdr:rowOff>
    </xdr:from>
    <xdr:to>
      <xdr:col>22</xdr:col>
      <xdr:colOff>365125</xdr:colOff>
      <xdr:row>77</xdr:row>
      <xdr:rowOff>109955</xdr:rowOff>
    </xdr:to>
    <xdr:cxnSp macro="">
      <xdr:nvCxnSpPr>
        <xdr:cNvPr id="621" name="直線コネクタ 620"/>
        <xdr:cNvCxnSpPr/>
      </xdr:nvCxnSpPr>
      <xdr:spPr>
        <a:xfrm flipV="1">
          <a:off x="14592300" y="13293114"/>
          <a:ext cx="889000" cy="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109955</xdr:rowOff>
    </xdr:from>
    <xdr:to>
      <xdr:col>21</xdr:col>
      <xdr:colOff>161925</xdr:colOff>
      <xdr:row>77</xdr:row>
      <xdr:rowOff>118233</xdr:rowOff>
    </xdr:to>
    <xdr:cxnSp macro="">
      <xdr:nvCxnSpPr>
        <xdr:cNvPr id="624" name="直線コネクタ 623"/>
        <xdr:cNvCxnSpPr/>
      </xdr:nvCxnSpPr>
      <xdr:spPr>
        <a:xfrm flipV="1">
          <a:off x="13703300" y="13311605"/>
          <a:ext cx="8890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118233</xdr:rowOff>
    </xdr:from>
    <xdr:to>
      <xdr:col>19</xdr:col>
      <xdr:colOff>644525</xdr:colOff>
      <xdr:row>77</xdr:row>
      <xdr:rowOff>130677</xdr:rowOff>
    </xdr:to>
    <xdr:cxnSp macro="">
      <xdr:nvCxnSpPr>
        <xdr:cNvPr id="627" name="直線コネクタ 626"/>
        <xdr:cNvCxnSpPr/>
      </xdr:nvCxnSpPr>
      <xdr:spPr>
        <a:xfrm flipV="1">
          <a:off x="12814300" y="13319883"/>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11711</xdr:rowOff>
    </xdr:from>
    <xdr:to>
      <xdr:col>23</xdr:col>
      <xdr:colOff>568325</xdr:colOff>
      <xdr:row>77</xdr:row>
      <xdr:rowOff>113311</xdr:rowOff>
    </xdr:to>
    <xdr:sp macro="" textlink="">
      <xdr:nvSpPr>
        <xdr:cNvPr id="637" name="円/楕円 636"/>
        <xdr:cNvSpPr/>
      </xdr:nvSpPr>
      <xdr:spPr>
        <a:xfrm>
          <a:off x="16268700" y="1321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34588</xdr:rowOff>
    </xdr:from>
    <xdr:ext cx="599010" cy="259045"/>
    <xdr:sp macro="" textlink="">
      <xdr:nvSpPr>
        <xdr:cNvPr id="638" name="公債費該当値テキスト"/>
        <xdr:cNvSpPr txBox="1"/>
      </xdr:nvSpPr>
      <xdr:spPr>
        <a:xfrm>
          <a:off x="16370300" y="1306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255,779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40664</xdr:rowOff>
    </xdr:from>
    <xdr:to>
      <xdr:col>22</xdr:col>
      <xdr:colOff>415925</xdr:colOff>
      <xdr:row>77</xdr:row>
      <xdr:rowOff>142264</xdr:rowOff>
    </xdr:to>
    <xdr:sp macro="" textlink="">
      <xdr:nvSpPr>
        <xdr:cNvPr id="639" name="円/楕円 638"/>
        <xdr:cNvSpPr/>
      </xdr:nvSpPr>
      <xdr:spPr>
        <a:xfrm>
          <a:off x="15430500" y="132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158791</xdr:rowOff>
    </xdr:from>
    <xdr:ext cx="599010" cy="259045"/>
    <xdr:sp macro="" textlink="">
      <xdr:nvSpPr>
        <xdr:cNvPr id="640" name="テキスト ボックス 639"/>
        <xdr:cNvSpPr txBox="1"/>
      </xdr:nvSpPr>
      <xdr:spPr>
        <a:xfrm>
          <a:off x="15181794" y="1301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59155</xdr:rowOff>
    </xdr:from>
    <xdr:to>
      <xdr:col>21</xdr:col>
      <xdr:colOff>212725</xdr:colOff>
      <xdr:row>77</xdr:row>
      <xdr:rowOff>160755</xdr:rowOff>
    </xdr:to>
    <xdr:sp macro="" textlink="">
      <xdr:nvSpPr>
        <xdr:cNvPr id="641" name="円/楕円 640"/>
        <xdr:cNvSpPr/>
      </xdr:nvSpPr>
      <xdr:spPr>
        <a:xfrm>
          <a:off x="14541500" y="132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5832</xdr:rowOff>
    </xdr:from>
    <xdr:ext cx="599010" cy="259045"/>
    <xdr:sp macro="" textlink="">
      <xdr:nvSpPr>
        <xdr:cNvPr id="642" name="テキスト ボックス 641"/>
        <xdr:cNvSpPr txBox="1"/>
      </xdr:nvSpPr>
      <xdr:spPr>
        <a:xfrm>
          <a:off x="14292794" y="1303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218,422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67433</xdr:rowOff>
    </xdr:from>
    <xdr:to>
      <xdr:col>20</xdr:col>
      <xdr:colOff>9525</xdr:colOff>
      <xdr:row>77</xdr:row>
      <xdr:rowOff>169033</xdr:rowOff>
    </xdr:to>
    <xdr:sp macro="" textlink="">
      <xdr:nvSpPr>
        <xdr:cNvPr id="643" name="円/楕円 642"/>
        <xdr:cNvSpPr/>
      </xdr:nvSpPr>
      <xdr:spPr>
        <a:xfrm>
          <a:off x="13652500" y="132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14110</xdr:rowOff>
    </xdr:from>
    <xdr:ext cx="599010" cy="259045"/>
    <xdr:sp macro="" textlink="">
      <xdr:nvSpPr>
        <xdr:cNvPr id="644" name="テキスト ボックス 643"/>
        <xdr:cNvSpPr txBox="1"/>
      </xdr:nvSpPr>
      <xdr:spPr>
        <a:xfrm>
          <a:off x="13403794" y="1304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211,903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79877</xdr:rowOff>
    </xdr:from>
    <xdr:to>
      <xdr:col>18</xdr:col>
      <xdr:colOff>492125</xdr:colOff>
      <xdr:row>78</xdr:row>
      <xdr:rowOff>10027</xdr:rowOff>
    </xdr:to>
    <xdr:sp macro="" textlink="">
      <xdr:nvSpPr>
        <xdr:cNvPr id="645" name="円/楕円 644"/>
        <xdr:cNvSpPr/>
      </xdr:nvSpPr>
      <xdr:spPr>
        <a:xfrm>
          <a:off x="12763500" y="132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26554</xdr:rowOff>
    </xdr:from>
    <xdr:ext cx="599010" cy="259045"/>
    <xdr:sp macro="" textlink="">
      <xdr:nvSpPr>
        <xdr:cNvPr id="646" name="テキスト ボックス 645"/>
        <xdr:cNvSpPr txBox="1"/>
      </xdr:nvSpPr>
      <xdr:spPr>
        <a:xfrm>
          <a:off x="12514794" y="1305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64515</xdr:rowOff>
    </xdr:from>
    <xdr:to>
      <xdr:col>23</xdr:col>
      <xdr:colOff>517525</xdr:colOff>
      <xdr:row>98</xdr:row>
      <xdr:rowOff>116005</xdr:rowOff>
    </xdr:to>
    <xdr:cxnSp macro="">
      <xdr:nvCxnSpPr>
        <xdr:cNvPr id="673" name="直線コネクタ 672"/>
        <xdr:cNvCxnSpPr/>
      </xdr:nvCxnSpPr>
      <xdr:spPr>
        <a:xfrm flipV="1">
          <a:off x="15481300" y="16866615"/>
          <a:ext cx="838200" cy="5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111554</xdr:rowOff>
    </xdr:from>
    <xdr:to>
      <xdr:col>22</xdr:col>
      <xdr:colOff>365125</xdr:colOff>
      <xdr:row>98</xdr:row>
      <xdr:rowOff>116005</xdr:rowOff>
    </xdr:to>
    <xdr:cxnSp macro="">
      <xdr:nvCxnSpPr>
        <xdr:cNvPr id="676" name="直線コネクタ 675"/>
        <xdr:cNvCxnSpPr/>
      </xdr:nvCxnSpPr>
      <xdr:spPr>
        <a:xfrm>
          <a:off x="14592300" y="16913654"/>
          <a:ext cx="8890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117821</xdr:rowOff>
    </xdr:from>
    <xdr:to>
      <xdr:col>21</xdr:col>
      <xdr:colOff>161925</xdr:colOff>
      <xdr:row>98</xdr:row>
      <xdr:rowOff>111554</xdr:rowOff>
    </xdr:to>
    <xdr:cxnSp macro="">
      <xdr:nvCxnSpPr>
        <xdr:cNvPr id="679" name="直線コネクタ 678"/>
        <xdr:cNvCxnSpPr/>
      </xdr:nvCxnSpPr>
      <xdr:spPr>
        <a:xfrm>
          <a:off x="13703300" y="16748471"/>
          <a:ext cx="889000" cy="16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117821</xdr:rowOff>
    </xdr:from>
    <xdr:to>
      <xdr:col>19</xdr:col>
      <xdr:colOff>644525</xdr:colOff>
      <xdr:row>98</xdr:row>
      <xdr:rowOff>104166</xdr:rowOff>
    </xdr:to>
    <xdr:cxnSp macro="">
      <xdr:nvCxnSpPr>
        <xdr:cNvPr id="682" name="直線コネクタ 681"/>
        <xdr:cNvCxnSpPr/>
      </xdr:nvCxnSpPr>
      <xdr:spPr>
        <a:xfrm flipV="1">
          <a:off x="12814300" y="16748471"/>
          <a:ext cx="889000" cy="15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13715</xdr:rowOff>
    </xdr:from>
    <xdr:to>
      <xdr:col>23</xdr:col>
      <xdr:colOff>568325</xdr:colOff>
      <xdr:row>98</xdr:row>
      <xdr:rowOff>115315</xdr:rowOff>
    </xdr:to>
    <xdr:sp macro="" textlink="">
      <xdr:nvSpPr>
        <xdr:cNvPr id="692" name="円/楕円 691"/>
        <xdr:cNvSpPr/>
      </xdr:nvSpPr>
      <xdr:spPr>
        <a:xfrm>
          <a:off x="16268700" y="168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144542</xdr:rowOff>
    </xdr:from>
    <xdr:ext cx="534377" cy="259045"/>
    <xdr:sp macro="" textlink="">
      <xdr:nvSpPr>
        <xdr:cNvPr id="693" name="積立金該当値テキスト"/>
        <xdr:cNvSpPr txBox="1"/>
      </xdr:nvSpPr>
      <xdr:spPr>
        <a:xfrm>
          <a:off x="16370300" y="1660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65205</xdr:rowOff>
    </xdr:from>
    <xdr:to>
      <xdr:col>22</xdr:col>
      <xdr:colOff>415925</xdr:colOff>
      <xdr:row>98</xdr:row>
      <xdr:rowOff>166805</xdr:rowOff>
    </xdr:to>
    <xdr:sp macro="" textlink="">
      <xdr:nvSpPr>
        <xdr:cNvPr id="694" name="円/楕円 693"/>
        <xdr:cNvSpPr/>
      </xdr:nvSpPr>
      <xdr:spPr>
        <a:xfrm>
          <a:off x="15430500" y="168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157932</xdr:rowOff>
    </xdr:from>
    <xdr:ext cx="534377" cy="259045"/>
    <xdr:sp macro="" textlink="">
      <xdr:nvSpPr>
        <xdr:cNvPr id="695" name="テキスト ボックス 694"/>
        <xdr:cNvSpPr txBox="1"/>
      </xdr:nvSpPr>
      <xdr:spPr>
        <a:xfrm>
          <a:off x="15214111" y="169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60754</xdr:rowOff>
    </xdr:from>
    <xdr:to>
      <xdr:col>21</xdr:col>
      <xdr:colOff>212725</xdr:colOff>
      <xdr:row>98</xdr:row>
      <xdr:rowOff>162354</xdr:rowOff>
    </xdr:to>
    <xdr:sp macro="" textlink="">
      <xdr:nvSpPr>
        <xdr:cNvPr id="696" name="円/楕円 695"/>
        <xdr:cNvSpPr/>
      </xdr:nvSpPr>
      <xdr:spPr>
        <a:xfrm>
          <a:off x="14541500" y="1686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153481</xdr:rowOff>
    </xdr:from>
    <xdr:ext cx="534377" cy="259045"/>
    <xdr:sp macro="" textlink="">
      <xdr:nvSpPr>
        <xdr:cNvPr id="697" name="テキスト ボックス 696"/>
        <xdr:cNvSpPr txBox="1"/>
      </xdr:nvSpPr>
      <xdr:spPr>
        <a:xfrm>
          <a:off x="14325111" y="169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67021</xdr:rowOff>
    </xdr:from>
    <xdr:to>
      <xdr:col>20</xdr:col>
      <xdr:colOff>9525</xdr:colOff>
      <xdr:row>97</xdr:row>
      <xdr:rowOff>168621</xdr:rowOff>
    </xdr:to>
    <xdr:sp macro="" textlink="">
      <xdr:nvSpPr>
        <xdr:cNvPr id="698" name="円/楕円 697"/>
        <xdr:cNvSpPr/>
      </xdr:nvSpPr>
      <xdr:spPr>
        <a:xfrm>
          <a:off x="13652500" y="1669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13698</xdr:rowOff>
    </xdr:from>
    <xdr:ext cx="599010" cy="259045"/>
    <xdr:sp macro="" textlink="">
      <xdr:nvSpPr>
        <xdr:cNvPr id="699" name="テキスト ボックス 698"/>
        <xdr:cNvSpPr txBox="1"/>
      </xdr:nvSpPr>
      <xdr:spPr>
        <a:xfrm>
          <a:off x="13403794" y="164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53366</xdr:rowOff>
    </xdr:from>
    <xdr:to>
      <xdr:col>18</xdr:col>
      <xdr:colOff>492125</xdr:colOff>
      <xdr:row>98</xdr:row>
      <xdr:rowOff>154966</xdr:rowOff>
    </xdr:to>
    <xdr:sp macro="" textlink="">
      <xdr:nvSpPr>
        <xdr:cNvPr id="700" name="円/楕円 699"/>
        <xdr:cNvSpPr/>
      </xdr:nvSpPr>
      <xdr:spPr>
        <a:xfrm>
          <a:off x="12763500" y="168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146093</xdr:rowOff>
    </xdr:from>
    <xdr:ext cx="534377" cy="259045"/>
    <xdr:sp macro="" textlink="">
      <xdr:nvSpPr>
        <xdr:cNvPr id="701" name="テキスト ボックス 700"/>
        <xdr:cNvSpPr txBox="1"/>
      </xdr:nvSpPr>
      <xdr:spPr>
        <a:xfrm>
          <a:off x="12547111" y="1694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26886</xdr:rowOff>
    </xdr:from>
    <xdr:to>
      <xdr:col>32</xdr:col>
      <xdr:colOff>187325</xdr:colOff>
      <xdr:row>38</xdr:row>
      <xdr:rowOff>38773</xdr:rowOff>
    </xdr:to>
    <xdr:cxnSp macro="">
      <xdr:nvCxnSpPr>
        <xdr:cNvPr id="730" name="直線コネクタ 729"/>
        <xdr:cNvCxnSpPr/>
      </xdr:nvCxnSpPr>
      <xdr:spPr>
        <a:xfrm flipV="1">
          <a:off x="21323300" y="6541986"/>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79138</xdr:rowOff>
    </xdr:from>
    <xdr:ext cx="469744" cy="259045"/>
    <xdr:sp macro="" textlink="">
      <xdr:nvSpPr>
        <xdr:cNvPr id="731" name="投資及び出資金平均値テキスト"/>
        <xdr:cNvSpPr txBox="1"/>
      </xdr:nvSpPr>
      <xdr:spPr>
        <a:xfrm>
          <a:off x="22212300" y="6594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38773</xdr:rowOff>
    </xdr:from>
    <xdr:to>
      <xdr:col>31</xdr:col>
      <xdr:colOff>34925</xdr:colOff>
      <xdr:row>38</xdr:row>
      <xdr:rowOff>49861</xdr:rowOff>
    </xdr:to>
    <xdr:cxnSp macro="">
      <xdr:nvCxnSpPr>
        <xdr:cNvPr id="733" name="直線コネクタ 732"/>
        <xdr:cNvCxnSpPr/>
      </xdr:nvCxnSpPr>
      <xdr:spPr>
        <a:xfrm flipV="1">
          <a:off x="20434300" y="6553873"/>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52125</xdr:rowOff>
    </xdr:from>
    <xdr:ext cx="378565" cy="259045"/>
    <xdr:sp macro="" textlink="">
      <xdr:nvSpPr>
        <xdr:cNvPr id="735" name="テキスト ボックス 734"/>
        <xdr:cNvSpPr txBox="1"/>
      </xdr:nvSpPr>
      <xdr:spPr>
        <a:xfrm>
          <a:off x="21134017" y="673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38621</xdr:rowOff>
    </xdr:from>
    <xdr:to>
      <xdr:col>29</xdr:col>
      <xdr:colOff>517525</xdr:colOff>
      <xdr:row>38</xdr:row>
      <xdr:rowOff>49861</xdr:rowOff>
    </xdr:to>
    <xdr:cxnSp macro="">
      <xdr:nvCxnSpPr>
        <xdr:cNvPr id="736" name="直線コネクタ 735"/>
        <xdr:cNvCxnSpPr/>
      </xdr:nvCxnSpPr>
      <xdr:spPr>
        <a:xfrm>
          <a:off x="19545300" y="6039371"/>
          <a:ext cx="889000" cy="52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164596</xdr:rowOff>
    </xdr:from>
    <xdr:ext cx="469744" cy="259045"/>
    <xdr:sp macro="" textlink="">
      <xdr:nvSpPr>
        <xdr:cNvPr id="738" name="テキスト ボックス 737"/>
        <xdr:cNvSpPr txBox="1"/>
      </xdr:nvSpPr>
      <xdr:spPr>
        <a:xfrm>
          <a:off x="20199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38621</xdr:rowOff>
    </xdr:from>
    <xdr:to>
      <xdr:col>28</xdr:col>
      <xdr:colOff>314325</xdr:colOff>
      <xdr:row>38</xdr:row>
      <xdr:rowOff>70586</xdr:rowOff>
    </xdr:to>
    <xdr:cxnSp macro="">
      <xdr:nvCxnSpPr>
        <xdr:cNvPr id="739" name="直線コネクタ 738"/>
        <xdr:cNvCxnSpPr/>
      </xdr:nvCxnSpPr>
      <xdr:spPr>
        <a:xfrm flipV="1">
          <a:off x="18656300" y="6039371"/>
          <a:ext cx="889000" cy="5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123182</xdr:rowOff>
    </xdr:from>
    <xdr:ext cx="469744" cy="259045"/>
    <xdr:sp macro="" textlink="">
      <xdr:nvSpPr>
        <xdr:cNvPr id="741" name="テキスト ボックス 740"/>
        <xdr:cNvSpPr txBox="1"/>
      </xdr:nvSpPr>
      <xdr:spPr>
        <a:xfrm>
          <a:off x="19310427" y="66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163034</xdr:rowOff>
    </xdr:from>
    <xdr:ext cx="469744" cy="259045"/>
    <xdr:sp macro="" textlink="">
      <xdr:nvSpPr>
        <xdr:cNvPr id="743" name="テキスト ボックス 742"/>
        <xdr:cNvSpPr txBox="1"/>
      </xdr:nvSpPr>
      <xdr:spPr>
        <a:xfrm>
          <a:off x="18421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147536</xdr:rowOff>
    </xdr:from>
    <xdr:to>
      <xdr:col>32</xdr:col>
      <xdr:colOff>238125</xdr:colOff>
      <xdr:row>38</xdr:row>
      <xdr:rowOff>77686</xdr:rowOff>
    </xdr:to>
    <xdr:sp macro="" textlink="">
      <xdr:nvSpPr>
        <xdr:cNvPr id="749" name="円/楕円 748"/>
        <xdr:cNvSpPr/>
      </xdr:nvSpPr>
      <xdr:spPr>
        <a:xfrm>
          <a:off x="22110700" y="64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170413</xdr:rowOff>
    </xdr:from>
    <xdr:ext cx="469744" cy="259045"/>
    <xdr:sp macro="" textlink="">
      <xdr:nvSpPr>
        <xdr:cNvPr id="750" name="投資及び出資金該当値テキスト"/>
        <xdr:cNvSpPr txBox="1"/>
      </xdr:nvSpPr>
      <xdr:spPr>
        <a:xfrm>
          <a:off x="22212300" y="634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159423</xdr:rowOff>
    </xdr:from>
    <xdr:to>
      <xdr:col>31</xdr:col>
      <xdr:colOff>85725</xdr:colOff>
      <xdr:row>38</xdr:row>
      <xdr:rowOff>89573</xdr:rowOff>
    </xdr:to>
    <xdr:sp macro="" textlink="">
      <xdr:nvSpPr>
        <xdr:cNvPr id="751" name="円/楕円 750"/>
        <xdr:cNvSpPr/>
      </xdr:nvSpPr>
      <xdr:spPr>
        <a:xfrm>
          <a:off x="21272500" y="65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106100</xdr:rowOff>
    </xdr:from>
    <xdr:ext cx="469744" cy="259045"/>
    <xdr:sp macro="" textlink="">
      <xdr:nvSpPr>
        <xdr:cNvPr id="752" name="テキスト ボックス 751"/>
        <xdr:cNvSpPr txBox="1"/>
      </xdr:nvSpPr>
      <xdr:spPr>
        <a:xfrm>
          <a:off x="21088427" y="627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170511</xdr:rowOff>
    </xdr:from>
    <xdr:to>
      <xdr:col>29</xdr:col>
      <xdr:colOff>568325</xdr:colOff>
      <xdr:row>38</xdr:row>
      <xdr:rowOff>100661</xdr:rowOff>
    </xdr:to>
    <xdr:sp macro="" textlink="">
      <xdr:nvSpPr>
        <xdr:cNvPr id="753" name="円/楕円 752"/>
        <xdr:cNvSpPr/>
      </xdr:nvSpPr>
      <xdr:spPr>
        <a:xfrm>
          <a:off x="20383500" y="65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117187</xdr:rowOff>
    </xdr:from>
    <xdr:ext cx="469744" cy="259045"/>
    <xdr:sp macro="" textlink="">
      <xdr:nvSpPr>
        <xdr:cNvPr id="754" name="テキスト ボックス 753"/>
        <xdr:cNvSpPr txBox="1"/>
      </xdr:nvSpPr>
      <xdr:spPr>
        <a:xfrm>
          <a:off x="20199427" y="628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159271</xdr:rowOff>
    </xdr:from>
    <xdr:to>
      <xdr:col>28</xdr:col>
      <xdr:colOff>365125</xdr:colOff>
      <xdr:row>35</xdr:row>
      <xdr:rowOff>89421</xdr:rowOff>
    </xdr:to>
    <xdr:sp macro="" textlink="">
      <xdr:nvSpPr>
        <xdr:cNvPr id="755" name="円/楕円 754"/>
        <xdr:cNvSpPr/>
      </xdr:nvSpPr>
      <xdr:spPr>
        <a:xfrm>
          <a:off x="19494500" y="598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33</xdr:row>
      <xdr:rowOff>105948</xdr:rowOff>
    </xdr:from>
    <xdr:ext cx="534377" cy="259045"/>
    <xdr:sp macro="" textlink="">
      <xdr:nvSpPr>
        <xdr:cNvPr id="756" name="テキスト ボックス 755"/>
        <xdr:cNvSpPr txBox="1"/>
      </xdr:nvSpPr>
      <xdr:spPr>
        <a:xfrm>
          <a:off x="19278111" y="576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19786</xdr:rowOff>
    </xdr:from>
    <xdr:to>
      <xdr:col>27</xdr:col>
      <xdr:colOff>161925</xdr:colOff>
      <xdr:row>38</xdr:row>
      <xdr:rowOff>121386</xdr:rowOff>
    </xdr:to>
    <xdr:sp macro="" textlink="">
      <xdr:nvSpPr>
        <xdr:cNvPr id="757" name="円/楕円 756"/>
        <xdr:cNvSpPr/>
      </xdr:nvSpPr>
      <xdr:spPr>
        <a:xfrm>
          <a:off x="18605500" y="65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137914</xdr:rowOff>
    </xdr:from>
    <xdr:ext cx="469744" cy="259045"/>
    <xdr:sp macro="" textlink="">
      <xdr:nvSpPr>
        <xdr:cNvPr id="758" name="テキスト ボックス 757"/>
        <xdr:cNvSpPr txBox="1"/>
      </xdr:nvSpPr>
      <xdr:spPr>
        <a:xfrm>
          <a:off x="18421427" y="6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4" name="テキスト ボックス 77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6" name="テキスト ボックス 77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8" name="テキスト ボックス 77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56</xdr:row>
      <xdr:rowOff>79075</xdr:rowOff>
    </xdr:from>
    <xdr:to>
      <xdr:col>32</xdr:col>
      <xdr:colOff>186689</xdr:colOff>
      <xdr:row>59</xdr:row>
      <xdr:rowOff>44450</xdr:rowOff>
    </xdr:to>
    <xdr:cxnSp macro="">
      <xdr:nvCxnSpPr>
        <xdr:cNvPr id="782" name="直線コネクタ 781"/>
        <xdr:cNvCxnSpPr/>
      </xdr:nvCxnSpPr>
      <xdr:spPr>
        <a:xfrm flipV="1">
          <a:off x="22159595" y="9680275"/>
          <a:ext cx="1269" cy="47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25752</xdr:rowOff>
    </xdr:from>
    <xdr:ext cx="534377" cy="259045"/>
    <xdr:sp macro="" textlink="">
      <xdr:nvSpPr>
        <xdr:cNvPr id="785" name="貸付金最大値テキスト"/>
        <xdr:cNvSpPr txBox="1"/>
      </xdr:nvSpPr>
      <xdr:spPr>
        <a:xfrm>
          <a:off x="22212300" y="94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56</xdr:row>
      <xdr:rowOff>79075</xdr:rowOff>
    </xdr:from>
    <xdr:to>
      <xdr:col>32</xdr:col>
      <xdr:colOff>276225</xdr:colOff>
      <xdr:row>56</xdr:row>
      <xdr:rowOff>79075</xdr:rowOff>
    </xdr:to>
    <xdr:cxnSp macro="">
      <xdr:nvCxnSpPr>
        <xdr:cNvPr id="786" name="直線コネクタ 785"/>
        <xdr:cNvCxnSpPr/>
      </xdr:nvCxnSpPr>
      <xdr:spPr>
        <a:xfrm>
          <a:off x="22072600" y="968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162644</xdr:rowOff>
    </xdr:from>
    <xdr:to>
      <xdr:col>32</xdr:col>
      <xdr:colOff>187325</xdr:colOff>
      <xdr:row>58</xdr:row>
      <xdr:rowOff>2555</xdr:rowOff>
    </xdr:to>
    <xdr:cxnSp macro="">
      <xdr:nvCxnSpPr>
        <xdr:cNvPr id="787" name="直線コネクタ 786"/>
        <xdr:cNvCxnSpPr/>
      </xdr:nvCxnSpPr>
      <xdr:spPr>
        <a:xfrm>
          <a:off x="21323300" y="9935294"/>
          <a:ext cx="8382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78574</xdr:rowOff>
    </xdr:from>
    <xdr:ext cx="469744" cy="259045"/>
    <xdr:sp macro="" textlink="">
      <xdr:nvSpPr>
        <xdr:cNvPr id="788" name="貸付金平均値テキスト"/>
        <xdr:cNvSpPr txBox="1"/>
      </xdr:nvSpPr>
      <xdr:spPr>
        <a:xfrm>
          <a:off x="22212300" y="10022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100147</xdr:rowOff>
    </xdr:from>
    <xdr:to>
      <xdr:col>32</xdr:col>
      <xdr:colOff>238125</xdr:colOff>
      <xdr:row>59</xdr:row>
      <xdr:rowOff>30297</xdr:rowOff>
    </xdr:to>
    <xdr:sp macro="" textlink="">
      <xdr:nvSpPr>
        <xdr:cNvPr id="789" name="フローチャート : 判断 788"/>
        <xdr:cNvSpPr/>
      </xdr:nvSpPr>
      <xdr:spPr>
        <a:xfrm>
          <a:off x="22110700" y="1004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87785</xdr:rowOff>
    </xdr:from>
    <xdr:to>
      <xdr:col>31</xdr:col>
      <xdr:colOff>34925</xdr:colOff>
      <xdr:row>57</xdr:row>
      <xdr:rowOff>162644</xdr:rowOff>
    </xdr:to>
    <xdr:cxnSp macro="">
      <xdr:nvCxnSpPr>
        <xdr:cNvPr id="790" name="直線コネクタ 789"/>
        <xdr:cNvCxnSpPr/>
      </xdr:nvCxnSpPr>
      <xdr:spPr>
        <a:xfrm>
          <a:off x="20434300" y="8660285"/>
          <a:ext cx="889000" cy="127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95773</xdr:rowOff>
    </xdr:from>
    <xdr:to>
      <xdr:col>31</xdr:col>
      <xdr:colOff>85725</xdr:colOff>
      <xdr:row>59</xdr:row>
      <xdr:rowOff>25923</xdr:rowOff>
    </xdr:to>
    <xdr:sp macro="" textlink="">
      <xdr:nvSpPr>
        <xdr:cNvPr id="791" name="フローチャート : 判断 790"/>
        <xdr:cNvSpPr/>
      </xdr:nvSpPr>
      <xdr:spPr>
        <a:xfrm>
          <a:off x="212725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17050</xdr:rowOff>
    </xdr:from>
    <xdr:ext cx="469744" cy="259045"/>
    <xdr:sp macro="" textlink="">
      <xdr:nvSpPr>
        <xdr:cNvPr id="792" name="テキスト ボックス 791"/>
        <xdr:cNvSpPr txBox="1"/>
      </xdr:nvSpPr>
      <xdr:spPr>
        <a:xfrm>
          <a:off x="21088427" y="1013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87785</xdr:rowOff>
    </xdr:from>
    <xdr:to>
      <xdr:col>29</xdr:col>
      <xdr:colOff>517525</xdr:colOff>
      <xdr:row>57</xdr:row>
      <xdr:rowOff>136629</xdr:rowOff>
    </xdr:to>
    <xdr:cxnSp macro="">
      <xdr:nvCxnSpPr>
        <xdr:cNvPr id="793" name="直線コネクタ 792"/>
        <xdr:cNvCxnSpPr/>
      </xdr:nvCxnSpPr>
      <xdr:spPr>
        <a:xfrm flipV="1">
          <a:off x="19545300" y="8660285"/>
          <a:ext cx="889000" cy="124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93678</xdr:rowOff>
    </xdr:from>
    <xdr:to>
      <xdr:col>29</xdr:col>
      <xdr:colOff>568325</xdr:colOff>
      <xdr:row>59</xdr:row>
      <xdr:rowOff>23828</xdr:rowOff>
    </xdr:to>
    <xdr:sp macro="" textlink="">
      <xdr:nvSpPr>
        <xdr:cNvPr id="794" name="フローチャート : 判断 793"/>
        <xdr:cNvSpPr/>
      </xdr:nvSpPr>
      <xdr:spPr>
        <a:xfrm>
          <a:off x="20383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14955</xdr:rowOff>
    </xdr:from>
    <xdr:ext cx="469744" cy="259045"/>
    <xdr:sp macro="" textlink="">
      <xdr:nvSpPr>
        <xdr:cNvPr id="795" name="テキスト ボックス 794"/>
        <xdr:cNvSpPr txBox="1"/>
      </xdr:nvSpPr>
      <xdr:spPr>
        <a:xfrm>
          <a:off x="20199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61115</xdr:rowOff>
    </xdr:from>
    <xdr:to>
      <xdr:col>28</xdr:col>
      <xdr:colOff>314325</xdr:colOff>
      <xdr:row>57</xdr:row>
      <xdr:rowOff>136629</xdr:rowOff>
    </xdr:to>
    <xdr:cxnSp macro="">
      <xdr:nvCxnSpPr>
        <xdr:cNvPr id="796" name="直線コネクタ 795"/>
        <xdr:cNvCxnSpPr/>
      </xdr:nvCxnSpPr>
      <xdr:spPr>
        <a:xfrm>
          <a:off x="18656300" y="9833765"/>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107775</xdr:rowOff>
    </xdr:from>
    <xdr:to>
      <xdr:col>28</xdr:col>
      <xdr:colOff>365125</xdr:colOff>
      <xdr:row>59</xdr:row>
      <xdr:rowOff>37925</xdr:rowOff>
    </xdr:to>
    <xdr:sp macro="" textlink="">
      <xdr:nvSpPr>
        <xdr:cNvPr id="797" name="フローチャート : 判断 796"/>
        <xdr:cNvSpPr/>
      </xdr:nvSpPr>
      <xdr:spPr>
        <a:xfrm>
          <a:off x="19494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29052</xdr:rowOff>
    </xdr:from>
    <xdr:ext cx="469744" cy="259045"/>
    <xdr:sp macro="" textlink="">
      <xdr:nvSpPr>
        <xdr:cNvPr id="798" name="テキスト ボックス 797"/>
        <xdr:cNvSpPr txBox="1"/>
      </xdr:nvSpPr>
      <xdr:spPr>
        <a:xfrm>
          <a:off x="19310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109924</xdr:rowOff>
    </xdr:from>
    <xdr:to>
      <xdr:col>27</xdr:col>
      <xdr:colOff>161925</xdr:colOff>
      <xdr:row>59</xdr:row>
      <xdr:rowOff>40074</xdr:rowOff>
    </xdr:to>
    <xdr:sp macro="" textlink="">
      <xdr:nvSpPr>
        <xdr:cNvPr id="799" name="フローチャート : 判断 798"/>
        <xdr:cNvSpPr/>
      </xdr:nvSpPr>
      <xdr:spPr>
        <a:xfrm>
          <a:off x="18605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31201</xdr:rowOff>
    </xdr:from>
    <xdr:ext cx="469744" cy="259045"/>
    <xdr:sp macro="" textlink="">
      <xdr:nvSpPr>
        <xdr:cNvPr id="800" name="テキスト ボックス 799"/>
        <xdr:cNvSpPr txBox="1"/>
      </xdr:nvSpPr>
      <xdr:spPr>
        <a:xfrm>
          <a:off x="18421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123205</xdr:rowOff>
    </xdr:from>
    <xdr:to>
      <xdr:col>32</xdr:col>
      <xdr:colOff>238125</xdr:colOff>
      <xdr:row>58</xdr:row>
      <xdr:rowOff>53355</xdr:rowOff>
    </xdr:to>
    <xdr:sp macro="" textlink="">
      <xdr:nvSpPr>
        <xdr:cNvPr id="806" name="円/楕円 805"/>
        <xdr:cNvSpPr/>
      </xdr:nvSpPr>
      <xdr:spPr>
        <a:xfrm>
          <a:off x="22110700" y="98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146082</xdr:rowOff>
    </xdr:from>
    <xdr:ext cx="534377" cy="259045"/>
    <xdr:sp macro="" textlink="">
      <xdr:nvSpPr>
        <xdr:cNvPr id="807" name="貸付金該当値テキスト"/>
        <xdr:cNvSpPr txBox="1"/>
      </xdr:nvSpPr>
      <xdr:spPr>
        <a:xfrm>
          <a:off x="22212300" y="974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27,998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111844</xdr:rowOff>
    </xdr:from>
    <xdr:to>
      <xdr:col>31</xdr:col>
      <xdr:colOff>85725</xdr:colOff>
      <xdr:row>58</xdr:row>
      <xdr:rowOff>41994</xdr:rowOff>
    </xdr:to>
    <xdr:sp macro="" textlink="">
      <xdr:nvSpPr>
        <xdr:cNvPr id="808" name="円/楕円 807"/>
        <xdr:cNvSpPr/>
      </xdr:nvSpPr>
      <xdr:spPr>
        <a:xfrm>
          <a:off x="21272500" y="98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58521</xdr:rowOff>
    </xdr:from>
    <xdr:ext cx="534377" cy="259045"/>
    <xdr:sp macro="" textlink="">
      <xdr:nvSpPr>
        <xdr:cNvPr id="809" name="テキスト ボックス 808"/>
        <xdr:cNvSpPr txBox="1"/>
      </xdr:nvSpPr>
      <xdr:spPr>
        <a:xfrm>
          <a:off x="21056111" y="96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29,489</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36985</xdr:rowOff>
    </xdr:from>
    <xdr:to>
      <xdr:col>29</xdr:col>
      <xdr:colOff>568325</xdr:colOff>
      <xdr:row>50</xdr:row>
      <xdr:rowOff>138585</xdr:rowOff>
    </xdr:to>
    <xdr:sp macro="" textlink="">
      <xdr:nvSpPr>
        <xdr:cNvPr id="810" name="円/楕円 809"/>
        <xdr:cNvSpPr/>
      </xdr:nvSpPr>
      <xdr:spPr>
        <a:xfrm>
          <a:off x="20383500" y="860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48</xdr:row>
      <xdr:rowOff>155112</xdr:rowOff>
    </xdr:from>
    <xdr:ext cx="599010" cy="259045"/>
    <xdr:sp macro="" textlink="">
      <xdr:nvSpPr>
        <xdr:cNvPr id="811" name="テキスト ボックス 810"/>
        <xdr:cNvSpPr txBox="1"/>
      </xdr:nvSpPr>
      <xdr:spPr>
        <a:xfrm>
          <a:off x="20134794" y="838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196,813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85829</xdr:rowOff>
    </xdr:from>
    <xdr:to>
      <xdr:col>28</xdr:col>
      <xdr:colOff>365125</xdr:colOff>
      <xdr:row>58</xdr:row>
      <xdr:rowOff>15979</xdr:rowOff>
    </xdr:to>
    <xdr:sp macro="" textlink="">
      <xdr:nvSpPr>
        <xdr:cNvPr id="812" name="円/楕円 811"/>
        <xdr:cNvSpPr/>
      </xdr:nvSpPr>
      <xdr:spPr>
        <a:xfrm>
          <a:off x="19494500" y="985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32506</xdr:rowOff>
    </xdr:from>
    <xdr:ext cx="534377" cy="259045"/>
    <xdr:sp macro="" textlink="">
      <xdr:nvSpPr>
        <xdr:cNvPr id="813" name="テキスト ボックス 812"/>
        <xdr:cNvSpPr txBox="1"/>
      </xdr:nvSpPr>
      <xdr:spPr>
        <a:xfrm>
          <a:off x="19278111" y="963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10315</xdr:rowOff>
    </xdr:from>
    <xdr:to>
      <xdr:col>27</xdr:col>
      <xdr:colOff>161925</xdr:colOff>
      <xdr:row>57</xdr:row>
      <xdr:rowOff>111915</xdr:rowOff>
    </xdr:to>
    <xdr:sp macro="" textlink="">
      <xdr:nvSpPr>
        <xdr:cNvPr id="814" name="円/楕円 813"/>
        <xdr:cNvSpPr/>
      </xdr:nvSpPr>
      <xdr:spPr>
        <a:xfrm>
          <a:off x="18605500" y="978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128442</xdr:rowOff>
    </xdr:from>
    <xdr:ext cx="534377" cy="259045"/>
    <xdr:sp macro="" textlink="">
      <xdr:nvSpPr>
        <xdr:cNvPr id="815" name="テキスト ボックス 814"/>
        <xdr:cNvSpPr txBox="1"/>
      </xdr:nvSpPr>
      <xdr:spPr>
        <a:xfrm>
          <a:off x="18389111" y="955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7" name="テキスト ボックス 82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9" name="テキスト ボックス 82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31" name="テキスト ボックス 83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3" name="テキスト ボックス 83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7" name="直線コネクタ 836"/>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8"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9" name="直線コネクタ 838"/>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40"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41" name="直線コネクタ 840"/>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162821</xdr:rowOff>
    </xdr:from>
    <xdr:to>
      <xdr:col>32</xdr:col>
      <xdr:colOff>187325</xdr:colOff>
      <xdr:row>76</xdr:row>
      <xdr:rowOff>166136</xdr:rowOff>
    </xdr:to>
    <xdr:cxnSp macro="">
      <xdr:nvCxnSpPr>
        <xdr:cNvPr id="842" name="直線コネクタ 841"/>
        <xdr:cNvCxnSpPr/>
      </xdr:nvCxnSpPr>
      <xdr:spPr>
        <a:xfrm>
          <a:off x="21323300" y="13193021"/>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3"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4" name="フローチャート : 判断 843"/>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132376</xdr:rowOff>
    </xdr:from>
    <xdr:to>
      <xdr:col>31</xdr:col>
      <xdr:colOff>34925</xdr:colOff>
      <xdr:row>76</xdr:row>
      <xdr:rowOff>162821</xdr:rowOff>
    </xdr:to>
    <xdr:cxnSp macro="">
      <xdr:nvCxnSpPr>
        <xdr:cNvPr id="845" name="直線コネクタ 844"/>
        <xdr:cNvCxnSpPr/>
      </xdr:nvCxnSpPr>
      <xdr:spPr>
        <a:xfrm>
          <a:off x="20434300" y="13162576"/>
          <a:ext cx="889000" cy="3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6" name="フローチャート : 判断 845"/>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7" name="テキスト ボックス 846"/>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171132</xdr:rowOff>
    </xdr:from>
    <xdr:to>
      <xdr:col>29</xdr:col>
      <xdr:colOff>517525</xdr:colOff>
      <xdr:row>76</xdr:row>
      <xdr:rowOff>132376</xdr:rowOff>
    </xdr:to>
    <xdr:cxnSp macro="">
      <xdr:nvCxnSpPr>
        <xdr:cNvPr id="848" name="直線コネクタ 847"/>
        <xdr:cNvCxnSpPr/>
      </xdr:nvCxnSpPr>
      <xdr:spPr>
        <a:xfrm>
          <a:off x="19545300" y="13029882"/>
          <a:ext cx="889000" cy="13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9" name="フローチャート : 判断 848"/>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50" name="テキスト ボックス 849"/>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171132</xdr:rowOff>
    </xdr:from>
    <xdr:to>
      <xdr:col>28</xdr:col>
      <xdr:colOff>314325</xdr:colOff>
      <xdr:row>77</xdr:row>
      <xdr:rowOff>29798</xdr:rowOff>
    </xdr:to>
    <xdr:cxnSp macro="">
      <xdr:nvCxnSpPr>
        <xdr:cNvPr id="851" name="直線コネクタ 850"/>
        <xdr:cNvCxnSpPr/>
      </xdr:nvCxnSpPr>
      <xdr:spPr>
        <a:xfrm flipV="1">
          <a:off x="18656300" y="13029882"/>
          <a:ext cx="889000" cy="20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2" name="フローチャート : 判断 851"/>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3" name="テキスト ボックス 852"/>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4" name="フローチャート : 判断 853"/>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5" name="テキスト ボックス 854"/>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115336</xdr:rowOff>
    </xdr:from>
    <xdr:to>
      <xdr:col>32</xdr:col>
      <xdr:colOff>238125</xdr:colOff>
      <xdr:row>77</xdr:row>
      <xdr:rowOff>45486</xdr:rowOff>
    </xdr:to>
    <xdr:sp macro="" textlink="">
      <xdr:nvSpPr>
        <xdr:cNvPr id="861" name="円/楕円 860"/>
        <xdr:cNvSpPr/>
      </xdr:nvSpPr>
      <xdr:spPr>
        <a:xfrm>
          <a:off x="22110700" y="1314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30263</xdr:rowOff>
    </xdr:from>
    <xdr:ext cx="534377" cy="259045"/>
    <xdr:sp macro="" textlink="">
      <xdr:nvSpPr>
        <xdr:cNvPr id="862" name="繰出金該当値テキスト"/>
        <xdr:cNvSpPr txBox="1"/>
      </xdr:nvSpPr>
      <xdr:spPr>
        <a:xfrm>
          <a:off x="22212300" y="130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69,218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112021</xdr:rowOff>
    </xdr:from>
    <xdr:to>
      <xdr:col>31</xdr:col>
      <xdr:colOff>85725</xdr:colOff>
      <xdr:row>77</xdr:row>
      <xdr:rowOff>42171</xdr:rowOff>
    </xdr:to>
    <xdr:sp macro="" textlink="">
      <xdr:nvSpPr>
        <xdr:cNvPr id="863" name="円/楕円 862"/>
        <xdr:cNvSpPr/>
      </xdr:nvSpPr>
      <xdr:spPr>
        <a:xfrm>
          <a:off x="21272500" y="1314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33298</xdr:rowOff>
    </xdr:from>
    <xdr:ext cx="534377" cy="259045"/>
    <xdr:sp macro="" textlink="">
      <xdr:nvSpPr>
        <xdr:cNvPr id="864" name="テキスト ボックス 863"/>
        <xdr:cNvSpPr txBox="1"/>
      </xdr:nvSpPr>
      <xdr:spPr>
        <a:xfrm>
          <a:off x="21056111" y="132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81576</xdr:rowOff>
    </xdr:from>
    <xdr:to>
      <xdr:col>29</xdr:col>
      <xdr:colOff>568325</xdr:colOff>
      <xdr:row>77</xdr:row>
      <xdr:rowOff>11726</xdr:rowOff>
    </xdr:to>
    <xdr:sp macro="" textlink="">
      <xdr:nvSpPr>
        <xdr:cNvPr id="865" name="円/楕円 864"/>
        <xdr:cNvSpPr/>
      </xdr:nvSpPr>
      <xdr:spPr>
        <a:xfrm>
          <a:off x="20383500" y="131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2853</xdr:rowOff>
    </xdr:from>
    <xdr:ext cx="534377" cy="259045"/>
    <xdr:sp macro="" textlink="">
      <xdr:nvSpPr>
        <xdr:cNvPr id="866" name="テキスト ボックス 865"/>
        <xdr:cNvSpPr txBox="1"/>
      </xdr:nvSpPr>
      <xdr:spPr>
        <a:xfrm>
          <a:off x="20167111" y="132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76,602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120332</xdr:rowOff>
    </xdr:from>
    <xdr:to>
      <xdr:col>28</xdr:col>
      <xdr:colOff>365125</xdr:colOff>
      <xdr:row>76</xdr:row>
      <xdr:rowOff>50482</xdr:rowOff>
    </xdr:to>
    <xdr:sp macro="" textlink="">
      <xdr:nvSpPr>
        <xdr:cNvPr id="867" name="円/楕円 866"/>
        <xdr:cNvSpPr/>
      </xdr:nvSpPr>
      <xdr:spPr>
        <a:xfrm>
          <a:off x="19494500" y="129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67009</xdr:rowOff>
    </xdr:from>
    <xdr:ext cx="599010" cy="259045"/>
    <xdr:sp macro="" textlink="">
      <xdr:nvSpPr>
        <xdr:cNvPr id="868" name="テキスト ボックス 867"/>
        <xdr:cNvSpPr txBox="1"/>
      </xdr:nvSpPr>
      <xdr:spPr>
        <a:xfrm>
          <a:off x="19245794" y="1275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105,625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150448</xdr:rowOff>
    </xdr:from>
    <xdr:to>
      <xdr:col>27</xdr:col>
      <xdr:colOff>161925</xdr:colOff>
      <xdr:row>77</xdr:row>
      <xdr:rowOff>80598</xdr:rowOff>
    </xdr:to>
    <xdr:sp macro="" textlink="">
      <xdr:nvSpPr>
        <xdr:cNvPr id="869" name="円/楕円 868"/>
        <xdr:cNvSpPr/>
      </xdr:nvSpPr>
      <xdr:spPr>
        <a:xfrm>
          <a:off x="18605500" y="1318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71725</xdr:rowOff>
    </xdr:from>
    <xdr:ext cx="534377" cy="259045"/>
    <xdr:sp macro="" textlink="">
      <xdr:nvSpPr>
        <xdr:cNvPr id="870" name="テキスト ボックス 869"/>
        <xdr:cNvSpPr txBox="1"/>
      </xdr:nvSpPr>
      <xdr:spPr>
        <a:xfrm>
          <a:off x="18389111" y="1327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歳出決算総額は、住民一人あたり</a:t>
          </a:r>
          <a:r>
            <a:rPr kumimoji="1" lang="en-US" altLang="ja-JP" sz="1300">
              <a:latin typeface="ＭＳ Ｐゴシック"/>
            </a:rPr>
            <a:t>2,060,735</a:t>
          </a:r>
          <a:r>
            <a:rPr kumimoji="1" lang="ja-JP" altLang="en-US" sz="1300">
              <a:latin typeface="ＭＳ Ｐゴシック"/>
            </a:rPr>
            <a:t>円となり、昨年度より</a:t>
          </a:r>
          <a:r>
            <a:rPr kumimoji="1" lang="en-US" altLang="ja-JP" sz="1300">
              <a:latin typeface="ＭＳ Ｐゴシック"/>
            </a:rPr>
            <a:t>184,000</a:t>
          </a:r>
          <a:r>
            <a:rPr kumimoji="1" lang="ja-JP" altLang="en-US" sz="1300">
              <a:latin typeface="ＭＳ Ｐゴシック"/>
            </a:rPr>
            <a:t>円ほど増となっている。人件費については、依然として類似団体の平均値を上回っている。また、普通建設事業費は住民一人あたり</a:t>
          </a:r>
          <a:r>
            <a:rPr kumimoji="1" lang="en-US" altLang="ja-JP" sz="1300">
              <a:latin typeface="ＭＳ Ｐゴシック"/>
            </a:rPr>
            <a:t>648,917</a:t>
          </a:r>
          <a:r>
            <a:rPr kumimoji="1" lang="ja-JP" altLang="en-US" sz="1300">
              <a:latin typeface="ＭＳ Ｐゴシック"/>
            </a:rPr>
            <a:t>円と平均値を大きく上回っている。主な要因としてあげられるのは、道路整備や小規模水道施設などのインフラ整備に加え、特別養護老人ホーム建設に多額の費用を要したためである。また、熊本地震の影響により災害復旧費の住民一人あたりのコストが大幅に増となったことや、平成</a:t>
          </a:r>
          <a:r>
            <a:rPr kumimoji="1" lang="en-US" altLang="ja-JP" sz="1300">
              <a:latin typeface="ＭＳ Ｐゴシック"/>
            </a:rPr>
            <a:t>25</a:t>
          </a:r>
          <a:r>
            <a:rPr kumimoji="1" lang="ja-JP" altLang="en-US" sz="1300">
              <a:latin typeface="ＭＳ Ｐゴシック"/>
            </a:rPr>
            <a:t>年度に借り入れた多額の地方債の元金償還が開始されたことが、公債費のコスト増の要因としてあげられる。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
2,940
537.29
6,327,946
6,068,864
174,931
2,994,156
6,092,802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108439</xdr:rowOff>
    </xdr:from>
    <xdr:to>
      <xdr:col>6</xdr:col>
      <xdr:colOff>511175</xdr:colOff>
      <xdr:row>36</xdr:row>
      <xdr:rowOff>133966</xdr:rowOff>
    </xdr:to>
    <xdr:cxnSp macro="">
      <xdr:nvCxnSpPr>
        <xdr:cNvPr id="60" name="直線コネクタ 59"/>
        <xdr:cNvCxnSpPr/>
      </xdr:nvCxnSpPr>
      <xdr:spPr>
        <a:xfrm>
          <a:off x="3797300" y="6280639"/>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108439</xdr:rowOff>
    </xdr:from>
    <xdr:to>
      <xdr:col>5</xdr:col>
      <xdr:colOff>358775</xdr:colOff>
      <xdr:row>36</xdr:row>
      <xdr:rowOff>134099</xdr:rowOff>
    </xdr:to>
    <xdr:cxnSp macro="">
      <xdr:nvCxnSpPr>
        <xdr:cNvPr id="63" name="直線コネクタ 62"/>
        <xdr:cNvCxnSpPr/>
      </xdr:nvCxnSpPr>
      <xdr:spPr>
        <a:xfrm flipV="1">
          <a:off x="2908300" y="6280639"/>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134099</xdr:rowOff>
    </xdr:from>
    <xdr:to>
      <xdr:col>4</xdr:col>
      <xdr:colOff>155575</xdr:colOff>
      <xdr:row>36</xdr:row>
      <xdr:rowOff>144881</xdr:rowOff>
    </xdr:to>
    <xdr:cxnSp macro="">
      <xdr:nvCxnSpPr>
        <xdr:cNvPr id="66" name="直線コネクタ 65"/>
        <xdr:cNvCxnSpPr/>
      </xdr:nvCxnSpPr>
      <xdr:spPr>
        <a:xfrm flipV="1">
          <a:off x="2019300" y="6306299"/>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142977</xdr:rowOff>
    </xdr:from>
    <xdr:to>
      <xdr:col>2</xdr:col>
      <xdr:colOff>638175</xdr:colOff>
      <xdr:row>36</xdr:row>
      <xdr:rowOff>144881</xdr:rowOff>
    </xdr:to>
    <xdr:cxnSp macro="">
      <xdr:nvCxnSpPr>
        <xdr:cNvPr id="69" name="直線コネクタ 68"/>
        <xdr:cNvCxnSpPr/>
      </xdr:nvCxnSpPr>
      <xdr:spPr>
        <a:xfrm>
          <a:off x="1130300" y="6315177"/>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83166</xdr:rowOff>
    </xdr:from>
    <xdr:to>
      <xdr:col>6</xdr:col>
      <xdr:colOff>561975</xdr:colOff>
      <xdr:row>37</xdr:row>
      <xdr:rowOff>13316</xdr:rowOff>
    </xdr:to>
    <xdr:sp macro="" textlink="">
      <xdr:nvSpPr>
        <xdr:cNvPr id="79" name="円/楕円 78"/>
        <xdr:cNvSpPr/>
      </xdr:nvSpPr>
      <xdr:spPr>
        <a:xfrm>
          <a:off x="4584700" y="62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106043</xdr:rowOff>
    </xdr:from>
    <xdr:ext cx="534377" cy="259045"/>
    <xdr:sp macro="" textlink="">
      <xdr:nvSpPr>
        <xdr:cNvPr id="80" name="議会費該当値テキスト"/>
        <xdr:cNvSpPr txBox="1"/>
      </xdr:nvSpPr>
      <xdr:spPr>
        <a:xfrm>
          <a:off x="4686300" y="610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22,301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57639</xdr:rowOff>
    </xdr:from>
    <xdr:to>
      <xdr:col>5</xdr:col>
      <xdr:colOff>409575</xdr:colOff>
      <xdr:row>36</xdr:row>
      <xdr:rowOff>159239</xdr:rowOff>
    </xdr:to>
    <xdr:sp macro="" textlink="">
      <xdr:nvSpPr>
        <xdr:cNvPr id="81" name="円/楕円 80"/>
        <xdr:cNvSpPr/>
      </xdr:nvSpPr>
      <xdr:spPr>
        <a:xfrm>
          <a:off x="3746500" y="6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4316</xdr:rowOff>
    </xdr:from>
    <xdr:ext cx="534377" cy="259045"/>
    <xdr:sp macro="" textlink="">
      <xdr:nvSpPr>
        <xdr:cNvPr id="82" name="テキスト ボックス 81"/>
        <xdr:cNvSpPr txBox="1"/>
      </xdr:nvSpPr>
      <xdr:spPr>
        <a:xfrm>
          <a:off x="3530111" y="600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83299</xdr:rowOff>
    </xdr:from>
    <xdr:to>
      <xdr:col>4</xdr:col>
      <xdr:colOff>206375</xdr:colOff>
      <xdr:row>37</xdr:row>
      <xdr:rowOff>13449</xdr:rowOff>
    </xdr:to>
    <xdr:sp macro="" textlink="">
      <xdr:nvSpPr>
        <xdr:cNvPr id="83" name="円/楕円 82"/>
        <xdr:cNvSpPr/>
      </xdr:nvSpPr>
      <xdr:spPr>
        <a:xfrm>
          <a:off x="2857500" y="62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29976</xdr:rowOff>
    </xdr:from>
    <xdr:ext cx="534377" cy="259045"/>
    <xdr:sp macro="" textlink="">
      <xdr:nvSpPr>
        <xdr:cNvPr id="84" name="テキスト ボックス 83"/>
        <xdr:cNvSpPr txBox="1"/>
      </xdr:nvSpPr>
      <xdr:spPr>
        <a:xfrm>
          <a:off x="2641111" y="60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94081</xdr:rowOff>
    </xdr:from>
    <xdr:to>
      <xdr:col>3</xdr:col>
      <xdr:colOff>3175</xdr:colOff>
      <xdr:row>37</xdr:row>
      <xdr:rowOff>24231</xdr:rowOff>
    </xdr:to>
    <xdr:sp macro="" textlink="">
      <xdr:nvSpPr>
        <xdr:cNvPr id="85" name="円/楕円 84"/>
        <xdr:cNvSpPr/>
      </xdr:nvSpPr>
      <xdr:spPr>
        <a:xfrm>
          <a:off x="1968500" y="62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40758</xdr:rowOff>
    </xdr:from>
    <xdr:ext cx="534377" cy="259045"/>
    <xdr:sp macro="" textlink="">
      <xdr:nvSpPr>
        <xdr:cNvPr id="86" name="テキスト ボックス 85"/>
        <xdr:cNvSpPr txBox="1"/>
      </xdr:nvSpPr>
      <xdr:spPr>
        <a:xfrm>
          <a:off x="1752111" y="60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92177</xdr:rowOff>
    </xdr:from>
    <xdr:to>
      <xdr:col>1</xdr:col>
      <xdr:colOff>485775</xdr:colOff>
      <xdr:row>37</xdr:row>
      <xdr:rowOff>22327</xdr:rowOff>
    </xdr:to>
    <xdr:sp macro="" textlink="">
      <xdr:nvSpPr>
        <xdr:cNvPr id="87" name="円/楕円 86"/>
        <xdr:cNvSpPr/>
      </xdr:nvSpPr>
      <xdr:spPr>
        <a:xfrm>
          <a:off x="1079500" y="62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38854</xdr:rowOff>
    </xdr:from>
    <xdr:ext cx="534377" cy="259045"/>
    <xdr:sp macro="" textlink="">
      <xdr:nvSpPr>
        <xdr:cNvPr id="88" name="テキスト ボックス 87"/>
        <xdr:cNvSpPr txBox="1"/>
      </xdr:nvSpPr>
      <xdr:spPr>
        <a:xfrm>
          <a:off x="863111" y="60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100203</xdr:rowOff>
    </xdr:from>
    <xdr:to>
      <xdr:col>6</xdr:col>
      <xdr:colOff>511175</xdr:colOff>
      <xdr:row>57</xdr:row>
      <xdr:rowOff>149776</xdr:rowOff>
    </xdr:to>
    <xdr:cxnSp macro="">
      <xdr:nvCxnSpPr>
        <xdr:cNvPr id="117" name="直線コネクタ 116"/>
        <xdr:cNvCxnSpPr/>
      </xdr:nvCxnSpPr>
      <xdr:spPr>
        <a:xfrm flipV="1">
          <a:off x="3797300" y="9872853"/>
          <a:ext cx="838200" cy="4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149776</xdr:rowOff>
    </xdr:from>
    <xdr:to>
      <xdr:col>5</xdr:col>
      <xdr:colOff>358775</xdr:colOff>
      <xdr:row>57</xdr:row>
      <xdr:rowOff>170341</xdr:rowOff>
    </xdr:to>
    <xdr:cxnSp macro="">
      <xdr:nvCxnSpPr>
        <xdr:cNvPr id="120" name="直線コネクタ 119"/>
        <xdr:cNvCxnSpPr/>
      </xdr:nvCxnSpPr>
      <xdr:spPr>
        <a:xfrm flipV="1">
          <a:off x="2908300" y="9922426"/>
          <a:ext cx="889000" cy="2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50964</xdr:rowOff>
    </xdr:from>
    <xdr:to>
      <xdr:col>4</xdr:col>
      <xdr:colOff>155575</xdr:colOff>
      <xdr:row>57</xdr:row>
      <xdr:rowOff>170341</xdr:rowOff>
    </xdr:to>
    <xdr:cxnSp macro="">
      <xdr:nvCxnSpPr>
        <xdr:cNvPr id="123" name="直線コネクタ 122"/>
        <xdr:cNvCxnSpPr/>
      </xdr:nvCxnSpPr>
      <xdr:spPr>
        <a:xfrm>
          <a:off x="2019300" y="9823614"/>
          <a:ext cx="889000" cy="1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50964</xdr:rowOff>
    </xdr:from>
    <xdr:to>
      <xdr:col>2</xdr:col>
      <xdr:colOff>638175</xdr:colOff>
      <xdr:row>57</xdr:row>
      <xdr:rowOff>163678</xdr:rowOff>
    </xdr:to>
    <xdr:cxnSp macro="">
      <xdr:nvCxnSpPr>
        <xdr:cNvPr id="126" name="直線コネクタ 125"/>
        <xdr:cNvCxnSpPr/>
      </xdr:nvCxnSpPr>
      <xdr:spPr>
        <a:xfrm flipV="1">
          <a:off x="1130300" y="9823614"/>
          <a:ext cx="889000" cy="11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49403</xdr:rowOff>
    </xdr:from>
    <xdr:to>
      <xdr:col>6</xdr:col>
      <xdr:colOff>561975</xdr:colOff>
      <xdr:row>57</xdr:row>
      <xdr:rowOff>151003</xdr:rowOff>
    </xdr:to>
    <xdr:sp macro="" textlink="">
      <xdr:nvSpPr>
        <xdr:cNvPr id="136" name="円/楕円 135"/>
        <xdr:cNvSpPr/>
      </xdr:nvSpPr>
      <xdr:spPr>
        <a:xfrm>
          <a:off x="4584700" y="982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72280</xdr:rowOff>
    </xdr:from>
    <xdr:ext cx="599010" cy="259045"/>
    <xdr:sp macro="" textlink="">
      <xdr:nvSpPr>
        <xdr:cNvPr id="137" name="総務費該当値テキスト"/>
        <xdr:cNvSpPr txBox="1"/>
      </xdr:nvSpPr>
      <xdr:spPr>
        <a:xfrm>
          <a:off x="4686300" y="967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376,833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98976</xdr:rowOff>
    </xdr:from>
    <xdr:to>
      <xdr:col>5</xdr:col>
      <xdr:colOff>409575</xdr:colOff>
      <xdr:row>58</xdr:row>
      <xdr:rowOff>29126</xdr:rowOff>
    </xdr:to>
    <xdr:sp macro="" textlink="">
      <xdr:nvSpPr>
        <xdr:cNvPr id="138" name="円/楕円 137"/>
        <xdr:cNvSpPr/>
      </xdr:nvSpPr>
      <xdr:spPr>
        <a:xfrm>
          <a:off x="3746500" y="987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45653</xdr:rowOff>
    </xdr:from>
    <xdr:ext cx="599010" cy="259045"/>
    <xdr:sp macro="" textlink="">
      <xdr:nvSpPr>
        <xdr:cNvPr id="139" name="テキスト ボックス 138"/>
        <xdr:cNvSpPr txBox="1"/>
      </xdr:nvSpPr>
      <xdr:spPr>
        <a:xfrm>
          <a:off x="3497794" y="964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119541</xdr:rowOff>
    </xdr:from>
    <xdr:to>
      <xdr:col>4</xdr:col>
      <xdr:colOff>206375</xdr:colOff>
      <xdr:row>58</xdr:row>
      <xdr:rowOff>49691</xdr:rowOff>
    </xdr:to>
    <xdr:sp macro="" textlink="">
      <xdr:nvSpPr>
        <xdr:cNvPr id="140" name="円/楕円 139"/>
        <xdr:cNvSpPr/>
      </xdr:nvSpPr>
      <xdr:spPr>
        <a:xfrm>
          <a:off x="2857500" y="989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66218</xdr:rowOff>
    </xdr:from>
    <xdr:ext cx="599010" cy="259045"/>
    <xdr:sp macro="" textlink="">
      <xdr:nvSpPr>
        <xdr:cNvPr id="141" name="テキスト ボックス 140"/>
        <xdr:cNvSpPr txBox="1"/>
      </xdr:nvSpPr>
      <xdr:spPr>
        <a:xfrm>
          <a:off x="2608794" y="966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164</xdr:rowOff>
    </xdr:from>
    <xdr:to>
      <xdr:col>3</xdr:col>
      <xdr:colOff>3175</xdr:colOff>
      <xdr:row>57</xdr:row>
      <xdr:rowOff>101764</xdr:rowOff>
    </xdr:to>
    <xdr:sp macro="" textlink="">
      <xdr:nvSpPr>
        <xdr:cNvPr id="142" name="円/楕円 141"/>
        <xdr:cNvSpPr/>
      </xdr:nvSpPr>
      <xdr:spPr>
        <a:xfrm>
          <a:off x="1968500" y="97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118291</xdr:rowOff>
    </xdr:from>
    <xdr:ext cx="599010" cy="259045"/>
    <xdr:sp macro="" textlink="">
      <xdr:nvSpPr>
        <xdr:cNvPr id="143" name="テキスト ボックス 142"/>
        <xdr:cNvSpPr txBox="1"/>
      </xdr:nvSpPr>
      <xdr:spPr>
        <a:xfrm>
          <a:off x="1719794" y="954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441,451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112878</xdr:rowOff>
    </xdr:from>
    <xdr:to>
      <xdr:col>1</xdr:col>
      <xdr:colOff>485775</xdr:colOff>
      <xdr:row>58</xdr:row>
      <xdr:rowOff>43028</xdr:rowOff>
    </xdr:to>
    <xdr:sp macro="" textlink="">
      <xdr:nvSpPr>
        <xdr:cNvPr id="144" name="円/楕円 143"/>
        <xdr:cNvSpPr/>
      </xdr:nvSpPr>
      <xdr:spPr>
        <a:xfrm>
          <a:off x="1079500" y="98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59555</xdr:rowOff>
    </xdr:from>
    <xdr:ext cx="599010" cy="259045"/>
    <xdr:sp macro="" textlink="">
      <xdr:nvSpPr>
        <xdr:cNvPr id="145" name="テキスト ボックス 144"/>
        <xdr:cNvSpPr txBox="1"/>
      </xdr:nvSpPr>
      <xdr:spPr>
        <a:xfrm>
          <a:off x="830794" y="966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131196</xdr:rowOff>
    </xdr:from>
    <xdr:to>
      <xdr:col>6</xdr:col>
      <xdr:colOff>511175</xdr:colOff>
      <xdr:row>73</xdr:row>
      <xdr:rowOff>135649</xdr:rowOff>
    </xdr:to>
    <xdr:cxnSp macro="">
      <xdr:nvCxnSpPr>
        <xdr:cNvPr id="172" name="直線コネクタ 171"/>
        <xdr:cNvCxnSpPr/>
      </xdr:nvCxnSpPr>
      <xdr:spPr>
        <a:xfrm flipV="1">
          <a:off x="3797300" y="12475596"/>
          <a:ext cx="838200" cy="17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135649</xdr:rowOff>
    </xdr:from>
    <xdr:to>
      <xdr:col>5</xdr:col>
      <xdr:colOff>358775</xdr:colOff>
      <xdr:row>76</xdr:row>
      <xdr:rowOff>7922</xdr:rowOff>
    </xdr:to>
    <xdr:cxnSp macro="">
      <xdr:nvCxnSpPr>
        <xdr:cNvPr id="175" name="直線コネクタ 174"/>
        <xdr:cNvCxnSpPr/>
      </xdr:nvCxnSpPr>
      <xdr:spPr>
        <a:xfrm flipV="1">
          <a:off x="2908300" y="12651499"/>
          <a:ext cx="889000" cy="38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7922</xdr:rowOff>
    </xdr:from>
    <xdr:to>
      <xdr:col>4</xdr:col>
      <xdr:colOff>155575</xdr:colOff>
      <xdr:row>76</xdr:row>
      <xdr:rowOff>106438</xdr:rowOff>
    </xdr:to>
    <xdr:cxnSp macro="">
      <xdr:nvCxnSpPr>
        <xdr:cNvPr id="178" name="直線コネクタ 177"/>
        <xdr:cNvCxnSpPr/>
      </xdr:nvCxnSpPr>
      <xdr:spPr>
        <a:xfrm flipV="1">
          <a:off x="2019300" y="13038122"/>
          <a:ext cx="889000" cy="9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106438</xdr:rowOff>
    </xdr:from>
    <xdr:to>
      <xdr:col>2</xdr:col>
      <xdr:colOff>638175</xdr:colOff>
      <xdr:row>76</xdr:row>
      <xdr:rowOff>109327</xdr:rowOff>
    </xdr:to>
    <xdr:cxnSp macro="">
      <xdr:nvCxnSpPr>
        <xdr:cNvPr id="181" name="直線コネクタ 180"/>
        <xdr:cNvCxnSpPr/>
      </xdr:nvCxnSpPr>
      <xdr:spPr>
        <a:xfrm flipV="1">
          <a:off x="1130300" y="13136638"/>
          <a:ext cx="8890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80396</xdr:rowOff>
    </xdr:from>
    <xdr:to>
      <xdr:col>6</xdr:col>
      <xdr:colOff>561975</xdr:colOff>
      <xdr:row>73</xdr:row>
      <xdr:rowOff>10546</xdr:rowOff>
    </xdr:to>
    <xdr:sp macro="" textlink="">
      <xdr:nvSpPr>
        <xdr:cNvPr id="191" name="円/楕円 190"/>
        <xdr:cNvSpPr/>
      </xdr:nvSpPr>
      <xdr:spPr>
        <a:xfrm>
          <a:off x="4584700" y="124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103273</xdr:rowOff>
    </xdr:from>
    <xdr:ext cx="599010" cy="259045"/>
    <xdr:sp macro="" textlink="">
      <xdr:nvSpPr>
        <xdr:cNvPr id="192" name="民生費該当値テキスト"/>
        <xdr:cNvSpPr txBox="1"/>
      </xdr:nvSpPr>
      <xdr:spPr>
        <a:xfrm>
          <a:off x="4686300" y="1227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453,720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84849</xdr:rowOff>
    </xdr:from>
    <xdr:to>
      <xdr:col>5</xdr:col>
      <xdr:colOff>409575</xdr:colOff>
      <xdr:row>74</xdr:row>
      <xdr:rowOff>14999</xdr:rowOff>
    </xdr:to>
    <xdr:sp macro="" textlink="">
      <xdr:nvSpPr>
        <xdr:cNvPr id="193" name="円/楕円 192"/>
        <xdr:cNvSpPr/>
      </xdr:nvSpPr>
      <xdr:spPr>
        <a:xfrm>
          <a:off x="3746500" y="126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31526</xdr:rowOff>
    </xdr:from>
    <xdr:ext cx="599010" cy="259045"/>
    <xdr:sp macro="" textlink="">
      <xdr:nvSpPr>
        <xdr:cNvPr id="194" name="テキスト ボックス 193"/>
        <xdr:cNvSpPr txBox="1"/>
      </xdr:nvSpPr>
      <xdr:spPr>
        <a:xfrm>
          <a:off x="3497794" y="1237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376,772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128571</xdr:rowOff>
    </xdr:from>
    <xdr:to>
      <xdr:col>4</xdr:col>
      <xdr:colOff>206375</xdr:colOff>
      <xdr:row>76</xdr:row>
      <xdr:rowOff>58722</xdr:rowOff>
    </xdr:to>
    <xdr:sp macro="" textlink="">
      <xdr:nvSpPr>
        <xdr:cNvPr id="195" name="円/楕円 194"/>
        <xdr:cNvSpPr/>
      </xdr:nvSpPr>
      <xdr:spPr>
        <a:xfrm>
          <a:off x="2857500" y="129873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75248</xdr:rowOff>
    </xdr:from>
    <xdr:ext cx="599010" cy="259045"/>
    <xdr:sp macro="" textlink="">
      <xdr:nvSpPr>
        <xdr:cNvPr id="196" name="テキスト ボックス 195"/>
        <xdr:cNvSpPr txBox="1"/>
      </xdr:nvSpPr>
      <xdr:spPr>
        <a:xfrm>
          <a:off x="2608794" y="1276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207,646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55638</xdr:rowOff>
    </xdr:from>
    <xdr:to>
      <xdr:col>3</xdr:col>
      <xdr:colOff>3175</xdr:colOff>
      <xdr:row>76</xdr:row>
      <xdr:rowOff>157238</xdr:rowOff>
    </xdr:to>
    <xdr:sp macro="" textlink="">
      <xdr:nvSpPr>
        <xdr:cNvPr id="197" name="円/楕円 196"/>
        <xdr:cNvSpPr/>
      </xdr:nvSpPr>
      <xdr:spPr>
        <a:xfrm>
          <a:off x="1968500" y="130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148365</xdr:rowOff>
    </xdr:from>
    <xdr:ext cx="599010" cy="259045"/>
    <xdr:sp macro="" textlink="">
      <xdr:nvSpPr>
        <xdr:cNvPr id="198" name="テキスト ボックス 197"/>
        <xdr:cNvSpPr txBox="1"/>
      </xdr:nvSpPr>
      <xdr:spPr>
        <a:xfrm>
          <a:off x="1719794" y="1317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164,550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58527</xdr:rowOff>
    </xdr:from>
    <xdr:to>
      <xdr:col>1</xdr:col>
      <xdr:colOff>485775</xdr:colOff>
      <xdr:row>76</xdr:row>
      <xdr:rowOff>160127</xdr:rowOff>
    </xdr:to>
    <xdr:sp macro="" textlink="">
      <xdr:nvSpPr>
        <xdr:cNvPr id="199" name="円/楕円 198"/>
        <xdr:cNvSpPr/>
      </xdr:nvSpPr>
      <xdr:spPr>
        <a:xfrm>
          <a:off x="1079500" y="130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151254</xdr:rowOff>
    </xdr:from>
    <xdr:ext cx="599010" cy="259045"/>
    <xdr:sp macro="" textlink="">
      <xdr:nvSpPr>
        <xdr:cNvPr id="200" name="テキスト ボックス 199"/>
        <xdr:cNvSpPr txBox="1"/>
      </xdr:nvSpPr>
      <xdr:spPr>
        <a:xfrm>
          <a:off x="830794" y="1318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141853</xdr:rowOff>
    </xdr:from>
    <xdr:to>
      <xdr:col>6</xdr:col>
      <xdr:colOff>511175</xdr:colOff>
      <xdr:row>96</xdr:row>
      <xdr:rowOff>66556</xdr:rowOff>
    </xdr:to>
    <xdr:cxnSp macro="">
      <xdr:nvCxnSpPr>
        <xdr:cNvPr id="229" name="直線コネクタ 228"/>
        <xdr:cNvCxnSpPr/>
      </xdr:nvCxnSpPr>
      <xdr:spPr>
        <a:xfrm>
          <a:off x="3797300" y="16429603"/>
          <a:ext cx="838200" cy="9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60776</xdr:rowOff>
    </xdr:from>
    <xdr:to>
      <xdr:col>5</xdr:col>
      <xdr:colOff>358775</xdr:colOff>
      <xdr:row>95</xdr:row>
      <xdr:rowOff>141853</xdr:rowOff>
    </xdr:to>
    <xdr:cxnSp macro="">
      <xdr:nvCxnSpPr>
        <xdr:cNvPr id="232" name="直線コネクタ 231"/>
        <xdr:cNvCxnSpPr/>
      </xdr:nvCxnSpPr>
      <xdr:spPr>
        <a:xfrm>
          <a:off x="2908300" y="16348526"/>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52490</xdr:rowOff>
    </xdr:from>
    <xdr:to>
      <xdr:col>4</xdr:col>
      <xdr:colOff>155575</xdr:colOff>
      <xdr:row>95</xdr:row>
      <xdr:rowOff>60776</xdr:rowOff>
    </xdr:to>
    <xdr:cxnSp macro="">
      <xdr:nvCxnSpPr>
        <xdr:cNvPr id="235" name="直線コネクタ 234"/>
        <xdr:cNvCxnSpPr/>
      </xdr:nvCxnSpPr>
      <xdr:spPr>
        <a:xfrm>
          <a:off x="2019300" y="16340240"/>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52490</xdr:rowOff>
    </xdr:from>
    <xdr:to>
      <xdr:col>2</xdr:col>
      <xdr:colOff>638175</xdr:colOff>
      <xdr:row>96</xdr:row>
      <xdr:rowOff>67058</xdr:rowOff>
    </xdr:to>
    <xdr:cxnSp macro="">
      <xdr:nvCxnSpPr>
        <xdr:cNvPr id="238" name="直線コネクタ 237"/>
        <xdr:cNvCxnSpPr/>
      </xdr:nvCxnSpPr>
      <xdr:spPr>
        <a:xfrm flipV="1">
          <a:off x="1130300" y="16340240"/>
          <a:ext cx="889000" cy="18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15756</xdr:rowOff>
    </xdr:from>
    <xdr:to>
      <xdr:col>6</xdr:col>
      <xdr:colOff>561975</xdr:colOff>
      <xdr:row>96</xdr:row>
      <xdr:rowOff>117356</xdr:rowOff>
    </xdr:to>
    <xdr:sp macro="" textlink="">
      <xdr:nvSpPr>
        <xdr:cNvPr id="248" name="円/楕円 247"/>
        <xdr:cNvSpPr/>
      </xdr:nvSpPr>
      <xdr:spPr>
        <a:xfrm>
          <a:off x="4584700" y="164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38633</xdr:rowOff>
    </xdr:from>
    <xdr:ext cx="599010" cy="259045"/>
    <xdr:sp macro="" textlink="">
      <xdr:nvSpPr>
        <xdr:cNvPr id="249" name="衛生費該当値テキスト"/>
        <xdr:cNvSpPr txBox="1"/>
      </xdr:nvSpPr>
      <xdr:spPr>
        <a:xfrm>
          <a:off x="4686300" y="1632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129,198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91053</xdr:rowOff>
    </xdr:from>
    <xdr:to>
      <xdr:col>5</xdr:col>
      <xdr:colOff>409575</xdr:colOff>
      <xdr:row>96</xdr:row>
      <xdr:rowOff>21203</xdr:rowOff>
    </xdr:to>
    <xdr:sp macro="" textlink="">
      <xdr:nvSpPr>
        <xdr:cNvPr id="250" name="円/楕円 249"/>
        <xdr:cNvSpPr/>
      </xdr:nvSpPr>
      <xdr:spPr>
        <a:xfrm>
          <a:off x="3746500" y="16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37730</xdr:rowOff>
    </xdr:from>
    <xdr:ext cx="599010" cy="259045"/>
    <xdr:sp macro="" textlink="">
      <xdr:nvSpPr>
        <xdr:cNvPr id="251" name="テキスト ボックス 250"/>
        <xdr:cNvSpPr txBox="1"/>
      </xdr:nvSpPr>
      <xdr:spPr>
        <a:xfrm>
          <a:off x="3497794" y="1615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154,435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9976</xdr:rowOff>
    </xdr:from>
    <xdr:to>
      <xdr:col>4</xdr:col>
      <xdr:colOff>206375</xdr:colOff>
      <xdr:row>95</xdr:row>
      <xdr:rowOff>111576</xdr:rowOff>
    </xdr:to>
    <xdr:sp macro="" textlink="">
      <xdr:nvSpPr>
        <xdr:cNvPr id="252" name="円/楕円 251"/>
        <xdr:cNvSpPr/>
      </xdr:nvSpPr>
      <xdr:spPr>
        <a:xfrm>
          <a:off x="2857500" y="162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128103</xdr:rowOff>
    </xdr:from>
    <xdr:ext cx="599010" cy="259045"/>
    <xdr:sp macro="" textlink="">
      <xdr:nvSpPr>
        <xdr:cNvPr id="253" name="テキスト ボックス 252"/>
        <xdr:cNvSpPr txBox="1"/>
      </xdr:nvSpPr>
      <xdr:spPr>
        <a:xfrm>
          <a:off x="2608794" y="1607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175,715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1690</xdr:rowOff>
    </xdr:from>
    <xdr:to>
      <xdr:col>3</xdr:col>
      <xdr:colOff>3175</xdr:colOff>
      <xdr:row>95</xdr:row>
      <xdr:rowOff>103290</xdr:rowOff>
    </xdr:to>
    <xdr:sp macro="" textlink="">
      <xdr:nvSpPr>
        <xdr:cNvPr id="254" name="円/楕円 253"/>
        <xdr:cNvSpPr/>
      </xdr:nvSpPr>
      <xdr:spPr>
        <a:xfrm>
          <a:off x="1968500" y="162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119817</xdr:rowOff>
    </xdr:from>
    <xdr:ext cx="599010" cy="259045"/>
    <xdr:sp macro="" textlink="">
      <xdr:nvSpPr>
        <xdr:cNvPr id="255" name="テキスト ボックス 254"/>
        <xdr:cNvSpPr txBox="1"/>
      </xdr:nvSpPr>
      <xdr:spPr>
        <a:xfrm>
          <a:off x="1719794" y="1606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16258</xdr:rowOff>
    </xdr:from>
    <xdr:to>
      <xdr:col>1</xdr:col>
      <xdr:colOff>485775</xdr:colOff>
      <xdr:row>96</xdr:row>
      <xdr:rowOff>117858</xdr:rowOff>
    </xdr:to>
    <xdr:sp macro="" textlink="">
      <xdr:nvSpPr>
        <xdr:cNvPr id="256" name="円/楕円 255"/>
        <xdr:cNvSpPr/>
      </xdr:nvSpPr>
      <xdr:spPr>
        <a:xfrm>
          <a:off x="1079500" y="1647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134385</xdr:rowOff>
    </xdr:from>
    <xdr:ext cx="599010" cy="259045"/>
    <xdr:sp macro="" textlink="">
      <xdr:nvSpPr>
        <xdr:cNvPr id="257" name="テキスト ボックス 256"/>
        <xdr:cNvSpPr txBox="1"/>
      </xdr:nvSpPr>
      <xdr:spPr>
        <a:xfrm>
          <a:off x="830794" y="1625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24994</xdr:rowOff>
    </xdr:from>
    <xdr:to>
      <xdr:col>15</xdr:col>
      <xdr:colOff>180975</xdr:colOff>
      <xdr:row>39</xdr:row>
      <xdr:rowOff>40615</xdr:rowOff>
    </xdr:to>
    <xdr:cxnSp macro="">
      <xdr:nvCxnSpPr>
        <xdr:cNvPr id="286" name="直線コネクタ 285"/>
        <xdr:cNvCxnSpPr/>
      </xdr:nvCxnSpPr>
      <xdr:spPr>
        <a:xfrm flipV="1">
          <a:off x="9639300" y="6711544"/>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126255</xdr:rowOff>
    </xdr:from>
    <xdr:ext cx="469744" cy="259045"/>
    <xdr:sp macro="" textlink="">
      <xdr:nvSpPr>
        <xdr:cNvPr id="287" name="労働費平均値テキスト"/>
        <xdr:cNvSpPr txBox="1"/>
      </xdr:nvSpPr>
      <xdr:spPr>
        <a:xfrm>
          <a:off x="10528300" y="6641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40336</xdr:rowOff>
    </xdr:from>
    <xdr:to>
      <xdr:col>14</xdr:col>
      <xdr:colOff>28575</xdr:colOff>
      <xdr:row>39</xdr:row>
      <xdr:rowOff>40615</xdr:rowOff>
    </xdr:to>
    <xdr:cxnSp macro="">
      <xdr:nvCxnSpPr>
        <xdr:cNvPr id="289" name="直線コネクタ 288"/>
        <xdr:cNvCxnSpPr/>
      </xdr:nvCxnSpPr>
      <xdr:spPr>
        <a:xfrm>
          <a:off x="8750300" y="6726886"/>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40336</xdr:rowOff>
    </xdr:from>
    <xdr:to>
      <xdr:col>12</xdr:col>
      <xdr:colOff>511175</xdr:colOff>
      <xdr:row>39</xdr:row>
      <xdr:rowOff>41656</xdr:rowOff>
    </xdr:to>
    <xdr:cxnSp macro="">
      <xdr:nvCxnSpPr>
        <xdr:cNvPr id="292" name="直線コネクタ 291"/>
        <xdr:cNvCxnSpPr/>
      </xdr:nvCxnSpPr>
      <xdr:spPr>
        <a:xfrm flipV="1">
          <a:off x="7861300" y="6726886"/>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32550</xdr:rowOff>
    </xdr:from>
    <xdr:to>
      <xdr:col>11</xdr:col>
      <xdr:colOff>307975</xdr:colOff>
      <xdr:row>39</xdr:row>
      <xdr:rowOff>41656</xdr:rowOff>
    </xdr:to>
    <xdr:cxnSp macro="">
      <xdr:nvCxnSpPr>
        <xdr:cNvPr id="295" name="直線コネクタ 294"/>
        <xdr:cNvCxnSpPr/>
      </xdr:nvCxnSpPr>
      <xdr:spPr>
        <a:xfrm>
          <a:off x="6972300" y="6719100"/>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145644</xdr:rowOff>
    </xdr:from>
    <xdr:to>
      <xdr:col>15</xdr:col>
      <xdr:colOff>231775</xdr:colOff>
      <xdr:row>39</xdr:row>
      <xdr:rowOff>75794</xdr:rowOff>
    </xdr:to>
    <xdr:sp macro="" textlink="">
      <xdr:nvSpPr>
        <xdr:cNvPr id="305" name="円/楕円 304"/>
        <xdr:cNvSpPr/>
      </xdr:nvSpPr>
      <xdr:spPr>
        <a:xfrm>
          <a:off x="10426700" y="66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105020</xdr:rowOff>
    </xdr:from>
    <xdr:ext cx="469744" cy="259045"/>
    <xdr:sp macro="" textlink="">
      <xdr:nvSpPr>
        <xdr:cNvPr id="306" name="労働費該当値テキスト"/>
        <xdr:cNvSpPr txBox="1"/>
      </xdr:nvSpPr>
      <xdr:spPr>
        <a:xfrm>
          <a:off x="10528300" y="644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161265</xdr:rowOff>
    </xdr:from>
    <xdr:to>
      <xdr:col>14</xdr:col>
      <xdr:colOff>79375</xdr:colOff>
      <xdr:row>39</xdr:row>
      <xdr:rowOff>91415</xdr:rowOff>
    </xdr:to>
    <xdr:sp macro="" textlink="">
      <xdr:nvSpPr>
        <xdr:cNvPr id="307" name="円/楕円 306"/>
        <xdr:cNvSpPr/>
      </xdr:nvSpPr>
      <xdr:spPr>
        <a:xfrm>
          <a:off x="9588500" y="66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82542</xdr:rowOff>
    </xdr:from>
    <xdr:ext cx="378565" cy="259045"/>
    <xdr:sp macro="" textlink="">
      <xdr:nvSpPr>
        <xdr:cNvPr id="308" name="テキスト ボックス 307"/>
        <xdr:cNvSpPr txBox="1"/>
      </xdr:nvSpPr>
      <xdr:spPr>
        <a:xfrm>
          <a:off x="9450017" y="676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160986</xdr:rowOff>
    </xdr:from>
    <xdr:to>
      <xdr:col>12</xdr:col>
      <xdr:colOff>561975</xdr:colOff>
      <xdr:row>39</xdr:row>
      <xdr:rowOff>91136</xdr:rowOff>
    </xdr:to>
    <xdr:sp macro="" textlink="">
      <xdr:nvSpPr>
        <xdr:cNvPr id="309" name="円/楕円 308"/>
        <xdr:cNvSpPr/>
      </xdr:nvSpPr>
      <xdr:spPr>
        <a:xfrm>
          <a:off x="86995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82263</xdr:rowOff>
    </xdr:from>
    <xdr:ext cx="378565" cy="259045"/>
    <xdr:sp macro="" textlink="">
      <xdr:nvSpPr>
        <xdr:cNvPr id="310" name="テキスト ボックス 309"/>
        <xdr:cNvSpPr txBox="1"/>
      </xdr:nvSpPr>
      <xdr:spPr>
        <a:xfrm>
          <a:off x="8561017" y="676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162306</xdr:rowOff>
    </xdr:from>
    <xdr:to>
      <xdr:col>11</xdr:col>
      <xdr:colOff>358775</xdr:colOff>
      <xdr:row>39</xdr:row>
      <xdr:rowOff>92456</xdr:rowOff>
    </xdr:to>
    <xdr:sp macro="" textlink="">
      <xdr:nvSpPr>
        <xdr:cNvPr id="311" name="円/楕円 310"/>
        <xdr:cNvSpPr/>
      </xdr:nvSpPr>
      <xdr:spPr>
        <a:xfrm>
          <a:off x="78105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83583</xdr:rowOff>
    </xdr:from>
    <xdr:ext cx="378565" cy="259045"/>
    <xdr:sp macro="" textlink="">
      <xdr:nvSpPr>
        <xdr:cNvPr id="312" name="テキスト ボックス 311"/>
        <xdr:cNvSpPr txBox="1"/>
      </xdr:nvSpPr>
      <xdr:spPr>
        <a:xfrm>
          <a:off x="7672017" y="6770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153200</xdr:rowOff>
    </xdr:from>
    <xdr:to>
      <xdr:col>10</xdr:col>
      <xdr:colOff>155575</xdr:colOff>
      <xdr:row>39</xdr:row>
      <xdr:rowOff>83350</xdr:rowOff>
    </xdr:to>
    <xdr:sp macro="" textlink="">
      <xdr:nvSpPr>
        <xdr:cNvPr id="313" name="円/楕円 312"/>
        <xdr:cNvSpPr/>
      </xdr:nvSpPr>
      <xdr:spPr>
        <a:xfrm>
          <a:off x="6921500" y="66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74477</xdr:rowOff>
    </xdr:from>
    <xdr:ext cx="378565" cy="259045"/>
    <xdr:sp macro="" textlink="">
      <xdr:nvSpPr>
        <xdr:cNvPr id="314" name="テキスト ボックス 313"/>
        <xdr:cNvSpPr txBox="1"/>
      </xdr:nvSpPr>
      <xdr:spPr>
        <a:xfrm>
          <a:off x="6783017" y="6761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114310</xdr:rowOff>
    </xdr:from>
    <xdr:to>
      <xdr:col>15</xdr:col>
      <xdr:colOff>180975</xdr:colOff>
      <xdr:row>58</xdr:row>
      <xdr:rowOff>118625</xdr:rowOff>
    </xdr:to>
    <xdr:cxnSp macro="">
      <xdr:nvCxnSpPr>
        <xdr:cNvPr id="343" name="直線コネクタ 342"/>
        <xdr:cNvCxnSpPr/>
      </xdr:nvCxnSpPr>
      <xdr:spPr>
        <a:xfrm>
          <a:off x="9639300" y="10058410"/>
          <a:ext cx="838200" cy="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105513</xdr:rowOff>
    </xdr:from>
    <xdr:to>
      <xdr:col>14</xdr:col>
      <xdr:colOff>28575</xdr:colOff>
      <xdr:row>58</xdr:row>
      <xdr:rowOff>114310</xdr:rowOff>
    </xdr:to>
    <xdr:cxnSp macro="">
      <xdr:nvCxnSpPr>
        <xdr:cNvPr id="346" name="直線コネクタ 345"/>
        <xdr:cNvCxnSpPr/>
      </xdr:nvCxnSpPr>
      <xdr:spPr>
        <a:xfrm>
          <a:off x="8750300" y="10049613"/>
          <a:ext cx="889000" cy="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105513</xdr:rowOff>
    </xdr:from>
    <xdr:to>
      <xdr:col>12</xdr:col>
      <xdr:colOff>511175</xdr:colOff>
      <xdr:row>58</xdr:row>
      <xdr:rowOff>115352</xdr:rowOff>
    </xdr:to>
    <xdr:cxnSp macro="">
      <xdr:nvCxnSpPr>
        <xdr:cNvPr id="349" name="直線コネクタ 348"/>
        <xdr:cNvCxnSpPr/>
      </xdr:nvCxnSpPr>
      <xdr:spPr>
        <a:xfrm flipV="1">
          <a:off x="7861300" y="10049613"/>
          <a:ext cx="889000" cy="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115352</xdr:rowOff>
    </xdr:from>
    <xdr:to>
      <xdr:col>11</xdr:col>
      <xdr:colOff>307975</xdr:colOff>
      <xdr:row>58</xdr:row>
      <xdr:rowOff>131313</xdr:rowOff>
    </xdr:to>
    <xdr:cxnSp macro="">
      <xdr:nvCxnSpPr>
        <xdr:cNvPr id="352" name="直線コネクタ 351"/>
        <xdr:cNvCxnSpPr/>
      </xdr:nvCxnSpPr>
      <xdr:spPr>
        <a:xfrm flipV="1">
          <a:off x="6972300" y="10059452"/>
          <a:ext cx="889000" cy="1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67825</xdr:rowOff>
    </xdr:from>
    <xdr:to>
      <xdr:col>15</xdr:col>
      <xdr:colOff>231775</xdr:colOff>
      <xdr:row>58</xdr:row>
      <xdr:rowOff>169425</xdr:rowOff>
    </xdr:to>
    <xdr:sp macro="" textlink="">
      <xdr:nvSpPr>
        <xdr:cNvPr id="362" name="円/楕円 361"/>
        <xdr:cNvSpPr/>
      </xdr:nvSpPr>
      <xdr:spPr>
        <a:xfrm>
          <a:off x="10426700" y="100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27202</xdr:rowOff>
    </xdr:from>
    <xdr:ext cx="599010" cy="259045"/>
    <xdr:sp macro="" textlink="">
      <xdr:nvSpPr>
        <xdr:cNvPr id="363" name="農林水産業費該当値テキスト"/>
        <xdr:cNvSpPr txBox="1"/>
      </xdr:nvSpPr>
      <xdr:spPr>
        <a:xfrm>
          <a:off x="10528300" y="979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255,314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63510</xdr:rowOff>
    </xdr:from>
    <xdr:to>
      <xdr:col>14</xdr:col>
      <xdr:colOff>79375</xdr:colOff>
      <xdr:row>58</xdr:row>
      <xdr:rowOff>165110</xdr:rowOff>
    </xdr:to>
    <xdr:sp macro="" textlink="">
      <xdr:nvSpPr>
        <xdr:cNvPr id="364" name="円/楕円 363"/>
        <xdr:cNvSpPr/>
      </xdr:nvSpPr>
      <xdr:spPr>
        <a:xfrm>
          <a:off x="9588500" y="100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10187</xdr:rowOff>
    </xdr:from>
    <xdr:ext cx="599010" cy="259045"/>
    <xdr:sp macro="" textlink="">
      <xdr:nvSpPr>
        <xdr:cNvPr id="365" name="テキスト ボックス 364"/>
        <xdr:cNvSpPr txBox="1"/>
      </xdr:nvSpPr>
      <xdr:spPr>
        <a:xfrm>
          <a:off x="9339794" y="978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266,641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54713</xdr:rowOff>
    </xdr:from>
    <xdr:to>
      <xdr:col>12</xdr:col>
      <xdr:colOff>561975</xdr:colOff>
      <xdr:row>58</xdr:row>
      <xdr:rowOff>156313</xdr:rowOff>
    </xdr:to>
    <xdr:sp macro="" textlink="">
      <xdr:nvSpPr>
        <xdr:cNvPr id="366" name="円/楕円 365"/>
        <xdr:cNvSpPr/>
      </xdr:nvSpPr>
      <xdr:spPr>
        <a:xfrm>
          <a:off x="8699500" y="99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1390</xdr:rowOff>
    </xdr:from>
    <xdr:ext cx="599010" cy="259045"/>
    <xdr:sp macro="" textlink="">
      <xdr:nvSpPr>
        <xdr:cNvPr id="367" name="テキスト ボックス 366"/>
        <xdr:cNvSpPr txBox="1"/>
      </xdr:nvSpPr>
      <xdr:spPr>
        <a:xfrm>
          <a:off x="8450794" y="977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64552</xdr:rowOff>
    </xdr:from>
    <xdr:to>
      <xdr:col>11</xdr:col>
      <xdr:colOff>358775</xdr:colOff>
      <xdr:row>58</xdr:row>
      <xdr:rowOff>166152</xdr:rowOff>
    </xdr:to>
    <xdr:sp macro="" textlink="">
      <xdr:nvSpPr>
        <xdr:cNvPr id="368" name="円/楕円 367"/>
        <xdr:cNvSpPr/>
      </xdr:nvSpPr>
      <xdr:spPr>
        <a:xfrm>
          <a:off x="7810500" y="100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11229</xdr:rowOff>
    </xdr:from>
    <xdr:ext cx="599010" cy="259045"/>
    <xdr:sp macro="" textlink="">
      <xdr:nvSpPr>
        <xdr:cNvPr id="369" name="テキスト ボックス 368"/>
        <xdr:cNvSpPr txBox="1"/>
      </xdr:nvSpPr>
      <xdr:spPr>
        <a:xfrm>
          <a:off x="7561794" y="978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80513</xdr:rowOff>
    </xdr:from>
    <xdr:to>
      <xdr:col>10</xdr:col>
      <xdr:colOff>155575</xdr:colOff>
      <xdr:row>59</xdr:row>
      <xdr:rowOff>10663</xdr:rowOff>
    </xdr:to>
    <xdr:sp macro="" textlink="">
      <xdr:nvSpPr>
        <xdr:cNvPr id="370" name="円/楕円 369"/>
        <xdr:cNvSpPr/>
      </xdr:nvSpPr>
      <xdr:spPr>
        <a:xfrm>
          <a:off x="6921500" y="1002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27190</xdr:rowOff>
    </xdr:from>
    <xdr:ext cx="599010" cy="259045"/>
    <xdr:sp macro="" textlink="">
      <xdr:nvSpPr>
        <xdr:cNvPr id="371" name="テキスト ボックス 370"/>
        <xdr:cNvSpPr txBox="1"/>
      </xdr:nvSpPr>
      <xdr:spPr>
        <a:xfrm>
          <a:off x="6672794" y="979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48112</xdr:rowOff>
    </xdr:from>
    <xdr:to>
      <xdr:col>15</xdr:col>
      <xdr:colOff>180975</xdr:colOff>
      <xdr:row>78</xdr:row>
      <xdr:rowOff>72515</xdr:rowOff>
    </xdr:to>
    <xdr:cxnSp macro="">
      <xdr:nvCxnSpPr>
        <xdr:cNvPr id="400" name="直線コネクタ 399"/>
        <xdr:cNvCxnSpPr/>
      </xdr:nvCxnSpPr>
      <xdr:spPr>
        <a:xfrm flipV="1">
          <a:off x="9639300" y="13421212"/>
          <a:ext cx="8382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72515</xdr:rowOff>
    </xdr:from>
    <xdr:to>
      <xdr:col>14</xdr:col>
      <xdr:colOff>28575</xdr:colOff>
      <xdr:row>78</xdr:row>
      <xdr:rowOff>96461</xdr:rowOff>
    </xdr:to>
    <xdr:cxnSp macro="">
      <xdr:nvCxnSpPr>
        <xdr:cNvPr id="403" name="直線コネクタ 402"/>
        <xdr:cNvCxnSpPr/>
      </xdr:nvCxnSpPr>
      <xdr:spPr>
        <a:xfrm flipV="1">
          <a:off x="8750300" y="13445615"/>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96461</xdr:rowOff>
    </xdr:from>
    <xdr:to>
      <xdr:col>12</xdr:col>
      <xdr:colOff>511175</xdr:colOff>
      <xdr:row>78</xdr:row>
      <xdr:rowOff>100941</xdr:rowOff>
    </xdr:to>
    <xdr:cxnSp macro="">
      <xdr:nvCxnSpPr>
        <xdr:cNvPr id="406" name="直線コネクタ 405"/>
        <xdr:cNvCxnSpPr/>
      </xdr:nvCxnSpPr>
      <xdr:spPr>
        <a:xfrm flipV="1">
          <a:off x="7861300" y="13469561"/>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100941</xdr:rowOff>
    </xdr:from>
    <xdr:to>
      <xdr:col>11</xdr:col>
      <xdr:colOff>307975</xdr:colOff>
      <xdr:row>78</xdr:row>
      <xdr:rowOff>114874</xdr:rowOff>
    </xdr:to>
    <xdr:cxnSp macro="">
      <xdr:nvCxnSpPr>
        <xdr:cNvPr id="409" name="直線コネクタ 408"/>
        <xdr:cNvCxnSpPr/>
      </xdr:nvCxnSpPr>
      <xdr:spPr>
        <a:xfrm flipV="1">
          <a:off x="6972300" y="13474041"/>
          <a:ext cx="8890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168762</xdr:rowOff>
    </xdr:from>
    <xdr:to>
      <xdr:col>15</xdr:col>
      <xdr:colOff>231775</xdr:colOff>
      <xdr:row>78</xdr:row>
      <xdr:rowOff>98912</xdr:rowOff>
    </xdr:to>
    <xdr:sp macro="" textlink="">
      <xdr:nvSpPr>
        <xdr:cNvPr id="419" name="円/楕円 418"/>
        <xdr:cNvSpPr/>
      </xdr:nvSpPr>
      <xdr:spPr>
        <a:xfrm>
          <a:off x="10426700" y="133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147189</xdr:rowOff>
    </xdr:from>
    <xdr:ext cx="534377" cy="259045"/>
    <xdr:sp macro="" textlink="">
      <xdr:nvSpPr>
        <xdr:cNvPr id="420" name="商工費該当値テキスト"/>
        <xdr:cNvSpPr txBox="1"/>
      </xdr:nvSpPr>
      <xdr:spPr>
        <a:xfrm>
          <a:off x="10528300" y="1334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44,039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21715</xdr:rowOff>
    </xdr:from>
    <xdr:to>
      <xdr:col>14</xdr:col>
      <xdr:colOff>79375</xdr:colOff>
      <xdr:row>78</xdr:row>
      <xdr:rowOff>123315</xdr:rowOff>
    </xdr:to>
    <xdr:sp macro="" textlink="">
      <xdr:nvSpPr>
        <xdr:cNvPr id="421" name="円/楕円 420"/>
        <xdr:cNvSpPr/>
      </xdr:nvSpPr>
      <xdr:spPr>
        <a:xfrm>
          <a:off x="9588500" y="133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114442</xdr:rowOff>
    </xdr:from>
    <xdr:ext cx="534377" cy="259045"/>
    <xdr:sp macro="" textlink="">
      <xdr:nvSpPr>
        <xdr:cNvPr id="422" name="テキスト ボックス 421"/>
        <xdr:cNvSpPr txBox="1"/>
      </xdr:nvSpPr>
      <xdr:spPr>
        <a:xfrm>
          <a:off x="9372111" y="1348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45661</xdr:rowOff>
    </xdr:from>
    <xdr:to>
      <xdr:col>12</xdr:col>
      <xdr:colOff>561975</xdr:colOff>
      <xdr:row>78</xdr:row>
      <xdr:rowOff>147261</xdr:rowOff>
    </xdr:to>
    <xdr:sp macro="" textlink="">
      <xdr:nvSpPr>
        <xdr:cNvPr id="423" name="円/楕円 422"/>
        <xdr:cNvSpPr/>
      </xdr:nvSpPr>
      <xdr:spPr>
        <a:xfrm>
          <a:off x="8699500" y="134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138388</xdr:rowOff>
    </xdr:from>
    <xdr:ext cx="534377" cy="259045"/>
    <xdr:sp macro="" textlink="">
      <xdr:nvSpPr>
        <xdr:cNvPr id="424" name="テキスト ボックス 423"/>
        <xdr:cNvSpPr txBox="1"/>
      </xdr:nvSpPr>
      <xdr:spPr>
        <a:xfrm>
          <a:off x="8483111" y="135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50141</xdr:rowOff>
    </xdr:from>
    <xdr:to>
      <xdr:col>11</xdr:col>
      <xdr:colOff>358775</xdr:colOff>
      <xdr:row>78</xdr:row>
      <xdr:rowOff>151741</xdr:rowOff>
    </xdr:to>
    <xdr:sp macro="" textlink="">
      <xdr:nvSpPr>
        <xdr:cNvPr id="425" name="円/楕円 424"/>
        <xdr:cNvSpPr/>
      </xdr:nvSpPr>
      <xdr:spPr>
        <a:xfrm>
          <a:off x="7810500" y="134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142868</xdr:rowOff>
    </xdr:from>
    <xdr:ext cx="534377" cy="259045"/>
    <xdr:sp macro="" textlink="">
      <xdr:nvSpPr>
        <xdr:cNvPr id="426" name="テキスト ボックス 425"/>
        <xdr:cNvSpPr txBox="1"/>
      </xdr:nvSpPr>
      <xdr:spPr>
        <a:xfrm>
          <a:off x="7594111" y="135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64074</xdr:rowOff>
    </xdr:from>
    <xdr:to>
      <xdr:col>10</xdr:col>
      <xdr:colOff>155575</xdr:colOff>
      <xdr:row>78</xdr:row>
      <xdr:rowOff>165674</xdr:rowOff>
    </xdr:to>
    <xdr:sp macro="" textlink="">
      <xdr:nvSpPr>
        <xdr:cNvPr id="427" name="円/楕円 426"/>
        <xdr:cNvSpPr/>
      </xdr:nvSpPr>
      <xdr:spPr>
        <a:xfrm>
          <a:off x="6921500" y="134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156801</xdr:rowOff>
    </xdr:from>
    <xdr:ext cx="534377" cy="259045"/>
    <xdr:sp macro="" textlink="">
      <xdr:nvSpPr>
        <xdr:cNvPr id="428" name="テキスト ボックス 427"/>
        <xdr:cNvSpPr txBox="1"/>
      </xdr:nvSpPr>
      <xdr:spPr>
        <a:xfrm>
          <a:off x="6705111" y="1352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43104</xdr:rowOff>
    </xdr:from>
    <xdr:to>
      <xdr:col>15</xdr:col>
      <xdr:colOff>180975</xdr:colOff>
      <xdr:row>98</xdr:row>
      <xdr:rowOff>60657</xdr:rowOff>
    </xdr:to>
    <xdr:cxnSp macro="">
      <xdr:nvCxnSpPr>
        <xdr:cNvPr id="455" name="直線コネクタ 454"/>
        <xdr:cNvCxnSpPr/>
      </xdr:nvCxnSpPr>
      <xdr:spPr>
        <a:xfrm flipV="1">
          <a:off x="9639300" y="16845204"/>
          <a:ext cx="838200" cy="1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28285</xdr:rowOff>
    </xdr:from>
    <xdr:to>
      <xdr:col>14</xdr:col>
      <xdr:colOff>28575</xdr:colOff>
      <xdr:row>98</xdr:row>
      <xdr:rowOff>60657</xdr:rowOff>
    </xdr:to>
    <xdr:cxnSp macro="">
      <xdr:nvCxnSpPr>
        <xdr:cNvPr id="458" name="直線コネクタ 457"/>
        <xdr:cNvCxnSpPr/>
      </xdr:nvCxnSpPr>
      <xdr:spPr>
        <a:xfrm>
          <a:off x="8750300" y="16830385"/>
          <a:ext cx="889000" cy="3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6460</xdr:rowOff>
    </xdr:from>
    <xdr:to>
      <xdr:col>12</xdr:col>
      <xdr:colOff>511175</xdr:colOff>
      <xdr:row>98</xdr:row>
      <xdr:rowOff>28285</xdr:rowOff>
    </xdr:to>
    <xdr:cxnSp macro="">
      <xdr:nvCxnSpPr>
        <xdr:cNvPr id="461" name="直線コネクタ 460"/>
        <xdr:cNvCxnSpPr/>
      </xdr:nvCxnSpPr>
      <xdr:spPr>
        <a:xfrm>
          <a:off x="7861300" y="16808560"/>
          <a:ext cx="889000" cy="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6460</xdr:rowOff>
    </xdr:from>
    <xdr:to>
      <xdr:col>11</xdr:col>
      <xdr:colOff>307975</xdr:colOff>
      <xdr:row>98</xdr:row>
      <xdr:rowOff>59621</xdr:rowOff>
    </xdr:to>
    <xdr:cxnSp macro="">
      <xdr:nvCxnSpPr>
        <xdr:cNvPr id="464" name="直線コネクタ 463"/>
        <xdr:cNvCxnSpPr/>
      </xdr:nvCxnSpPr>
      <xdr:spPr>
        <a:xfrm flipV="1">
          <a:off x="6972300" y="16808560"/>
          <a:ext cx="889000" cy="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163754</xdr:rowOff>
    </xdr:from>
    <xdr:to>
      <xdr:col>15</xdr:col>
      <xdr:colOff>231775</xdr:colOff>
      <xdr:row>98</xdr:row>
      <xdr:rowOff>93904</xdr:rowOff>
    </xdr:to>
    <xdr:sp macro="" textlink="">
      <xdr:nvSpPr>
        <xdr:cNvPr id="474" name="円/楕円 473"/>
        <xdr:cNvSpPr/>
      </xdr:nvSpPr>
      <xdr:spPr>
        <a:xfrm>
          <a:off x="10426700" y="167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123131</xdr:rowOff>
    </xdr:from>
    <xdr:ext cx="599010" cy="259045"/>
    <xdr:sp macro="" textlink="">
      <xdr:nvSpPr>
        <xdr:cNvPr id="475" name="土木費該当値テキスト"/>
        <xdr:cNvSpPr txBox="1"/>
      </xdr:nvSpPr>
      <xdr:spPr>
        <a:xfrm>
          <a:off x="10528300" y="1658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211,277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9857</xdr:rowOff>
    </xdr:from>
    <xdr:to>
      <xdr:col>14</xdr:col>
      <xdr:colOff>79375</xdr:colOff>
      <xdr:row>98</xdr:row>
      <xdr:rowOff>111457</xdr:rowOff>
    </xdr:to>
    <xdr:sp macro="" textlink="">
      <xdr:nvSpPr>
        <xdr:cNvPr id="476" name="円/楕円 475"/>
        <xdr:cNvSpPr/>
      </xdr:nvSpPr>
      <xdr:spPr>
        <a:xfrm>
          <a:off x="9588500" y="168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127984</xdr:rowOff>
    </xdr:from>
    <xdr:ext cx="599010" cy="259045"/>
    <xdr:sp macro="" textlink="">
      <xdr:nvSpPr>
        <xdr:cNvPr id="477" name="テキスト ボックス 476"/>
        <xdr:cNvSpPr txBox="1"/>
      </xdr:nvSpPr>
      <xdr:spPr>
        <a:xfrm>
          <a:off x="9339794" y="1658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172,885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148935</xdr:rowOff>
    </xdr:from>
    <xdr:to>
      <xdr:col>12</xdr:col>
      <xdr:colOff>561975</xdr:colOff>
      <xdr:row>98</xdr:row>
      <xdr:rowOff>79085</xdr:rowOff>
    </xdr:to>
    <xdr:sp macro="" textlink="">
      <xdr:nvSpPr>
        <xdr:cNvPr id="478" name="円/楕円 477"/>
        <xdr:cNvSpPr/>
      </xdr:nvSpPr>
      <xdr:spPr>
        <a:xfrm>
          <a:off x="8699500" y="167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95612</xdr:rowOff>
    </xdr:from>
    <xdr:ext cx="599010" cy="259045"/>
    <xdr:sp macro="" textlink="">
      <xdr:nvSpPr>
        <xdr:cNvPr id="479" name="テキスト ボックス 478"/>
        <xdr:cNvSpPr txBox="1"/>
      </xdr:nvSpPr>
      <xdr:spPr>
        <a:xfrm>
          <a:off x="8450794" y="1655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243,688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127110</xdr:rowOff>
    </xdr:from>
    <xdr:to>
      <xdr:col>11</xdr:col>
      <xdr:colOff>358775</xdr:colOff>
      <xdr:row>98</xdr:row>
      <xdr:rowOff>57260</xdr:rowOff>
    </xdr:to>
    <xdr:sp macro="" textlink="">
      <xdr:nvSpPr>
        <xdr:cNvPr id="480" name="円/楕円 479"/>
        <xdr:cNvSpPr/>
      </xdr:nvSpPr>
      <xdr:spPr>
        <a:xfrm>
          <a:off x="7810500" y="167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73787</xdr:rowOff>
    </xdr:from>
    <xdr:ext cx="599010" cy="259045"/>
    <xdr:sp macro="" textlink="">
      <xdr:nvSpPr>
        <xdr:cNvPr id="481" name="テキスト ボックス 480"/>
        <xdr:cNvSpPr txBox="1"/>
      </xdr:nvSpPr>
      <xdr:spPr>
        <a:xfrm>
          <a:off x="7561794" y="1653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291,427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8821</xdr:rowOff>
    </xdr:from>
    <xdr:to>
      <xdr:col>10</xdr:col>
      <xdr:colOff>155575</xdr:colOff>
      <xdr:row>98</xdr:row>
      <xdr:rowOff>110421</xdr:rowOff>
    </xdr:to>
    <xdr:sp macro="" textlink="">
      <xdr:nvSpPr>
        <xdr:cNvPr id="482" name="円/楕円 481"/>
        <xdr:cNvSpPr/>
      </xdr:nvSpPr>
      <xdr:spPr>
        <a:xfrm>
          <a:off x="6921500" y="168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126948</xdr:rowOff>
    </xdr:from>
    <xdr:ext cx="599010" cy="259045"/>
    <xdr:sp macro="" textlink="">
      <xdr:nvSpPr>
        <xdr:cNvPr id="483" name="テキスト ボックス 482"/>
        <xdr:cNvSpPr txBox="1"/>
      </xdr:nvSpPr>
      <xdr:spPr>
        <a:xfrm>
          <a:off x="6672794" y="1658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72720</xdr:rowOff>
    </xdr:from>
    <xdr:to>
      <xdr:col>23</xdr:col>
      <xdr:colOff>517525</xdr:colOff>
      <xdr:row>38</xdr:row>
      <xdr:rowOff>56893</xdr:rowOff>
    </xdr:to>
    <xdr:cxnSp macro="">
      <xdr:nvCxnSpPr>
        <xdr:cNvPr id="512" name="直線コネクタ 511"/>
        <xdr:cNvCxnSpPr/>
      </xdr:nvCxnSpPr>
      <xdr:spPr>
        <a:xfrm>
          <a:off x="15481300" y="6244920"/>
          <a:ext cx="838200" cy="3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72720</xdr:rowOff>
    </xdr:from>
    <xdr:to>
      <xdr:col>22</xdr:col>
      <xdr:colOff>365125</xdr:colOff>
      <xdr:row>38</xdr:row>
      <xdr:rowOff>25339</xdr:rowOff>
    </xdr:to>
    <xdr:cxnSp macro="">
      <xdr:nvCxnSpPr>
        <xdr:cNvPr id="515" name="直線コネクタ 514"/>
        <xdr:cNvCxnSpPr/>
      </xdr:nvCxnSpPr>
      <xdr:spPr>
        <a:xfrm flipV="1">
          <a:off x="14592300" y="6244920"/>
          <a:ext cx="889000" cy="29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133650</xdr:rowOff>
    </xdr:from>
    <xdr:to>
      <xdr:col>21</xdr:col>
      <xdr:colOff>161925</xdr:colOff>
      <xdr:row>38</xdr:row>
      <xdr:rowOff>25339</xdr:rowOff>
    </xdr:to>
    <xdr:cxnSp macro="">
      <xdr:nvCxnSpPr>
        <xdr:cNvPr id="518" name="直線コネクタ 517"/>
        <xdr:cNvCxnSpPr/>
      </xdr:nvCxnSpPr>
      <xdr:spPr>
        <a:xfrm>
          <a:off x="13703300" y="6477300"/>
          <a:ext cx="889000" cy="6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133650</xdr:rowOff>
    </xdr:from>
    <xdr:to>
      <xdr:col>19</xdr:col>
      <xdr:colOff>644525</xdr:colOff>
      <xdr:row>38</xdr:row>
      <xdr:rowOff>60345</xdr:rowOff>
    </xdr:to>
    <xdr:cxnSp macro="">
      <xdr:nvCxnSpPr>
        <xdr:cNvPr id="521" name="直線コネクタ 520"/>
        <xdr:cNvCxnSpPr/>
      </xdr:nvCxnSpPr>
      <xdr:spPr>
        <a:xfrm flipV="1">
          <a:off x="12814300" y="6477300"/>
          <a:ext cx="889000" cy="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6093</xdr:rowOff>
    </xdr:from>
    <xdr:to>
      <xdr:col>23</xdr:col>
      <xdr:colOff>568325</xdr:colOff>
      <xdr:row>38</xdr:row>
      <xdr:rowOff>107693</xdr:rowOff>
    </xdr:to>
    <xdr:sp macro="" textlink="">
      <xdr:nvSpPr>
        <xdr:cNvPr id="531" name="円/楕円 530"/>
        <xdr:cNvSpPr/>
      </xdr:nvSpPr>
      <xdr:spPr>
        <a:xfrm>
          <a:off x="16268700" y="652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92470</xdr:rowOff>
    </xdr:from>
    <xdr:ext cx="534377" cy="259045"/>
    <xdr:sp macro="" textlink="">
      <xdr:nvSpPr>
        <xdr:cNvPr id="532" name="消防費該当値テキスト"/>
        <xdr:cNvSpPr txBox="1"/>
      </xdr:nvSpPr>
      <xdr:spPr>
        <a:xfrm>
          <a:off x="16370300" y="643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20,867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21920</xdr:rowOff>
    </xdr:from>
    <xdr:to>
      <xdr:col>22</xdr:col>
      <xdr:colOff>415925</xdr:colOff>
      <xdr:row>36</xdr:row>
      <xdr:rowOff>123520</xdr:rowOff>
    </xdr:to>
    <xdr:sp macro="" textlink="">
      <xdr:nvSpPr>
        <xdr:cNvPr id="533" name="円/楕円 532"/>
        <xdr:cNvSpPr/>
      </xdr:nvSpPr>
      <xdr:spPr>
        <a:xfrm>
          <a:off x="15430500" y="61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140047</xdr:rowOff>
    </xdr:from>
    <xdr:ext cx="534377" cy="259045"/>
    <xdr:sp macro="" textlink="">
      <xdr:nvSpPr>
        <xdr:cNvPr id="534" name="テキスト ボックス 533"/>
        <xdr:cNvSpPr txBox="1"/>
      </xdr:nvSpPr>
      <xdr:spPr>
        <a:xfrm>
          <a:off x="15214111" y="59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145989</xdr:rowOff>
    </xdr:from>
    <xdr:to>
      <xdr:col>21</xdr:col>
      <xdr:colOff>212725</xdr:colOff>
      <xdr:row>38</xdr:row>
      <xdr:rowOff>76140</xdr:rowOff>
    </xdr:to>
    <xdr:sp macro="" textlink="">
      <xdr:nvSpPr>
        <xdr:cNvPr id="535" name="円/楕円 534"/>
        <xdr:cNvSpPr/>
      </xdr:nvSpPr>
      <xdr:spPr>
        <a:xfrm>
          <a:off x="14541500" y="64896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67266</xdr:rowOff>
    </xdr:from>
    <xdr:ext cx="534377" cy="259045"/>
    <xdr:sp macro="" textlink="">
      <xdr:nvSpPr>
        <xdr:cNvPr id="536" name="テキスト ボックス 535"/>
        <xdr:cNvSpPr txBox="1"/>
      </xdr:nvSpPr>
      <xdr:spPr>
        <a:xfrm>
          <a:off x="14325111" y="658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82850</xdr:rowOff>
    </xdr:from>
    <xdr:to>
      <xdr:col>20</xdr:col>
      <xdr:colOff>9525</xdr:colOff>
      <xdr:row>38</xdr:row>
      <xdr:rowOff>12999</xdr:rowOff>
    </xdr:to>
    <xdr:sp macro="" textlink="">
      <xdr:nvSpPr>
        <xdr:cNvPr id="537" name="円/楕円 536"/>
        <xdr:cNvSpPr/>
      </xdr:nvSpPr>
      <xdr:spPr>
        <a:xfrm>
          <a:off x="13652500" y="64265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4127</xdr:rowOff>
    </xdr:from>
    <xdr:ext cx="534377" cy="259045"/>
    <xdr:sp macro="" textlink="">
      <xdr:nvSpPr>
        <xdr:cNvPr id="538" name="テキスト ボックス 537"/>
        <xdr:cNvSpPr txBox="1"/>
      </xdr:nvSpPr>
      <xdr:spPr>
        <a:xfrm>
          <a:off x="13436111" y="651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9545</xdr:rowOff>
    </xdr:from>
    <xdr:to>
      <xdr:col>18</xdr:col>
      <xdr:colOff>492125</xdr:colOff>
      <xdr:row>38</xdr:row>
      <xdr:rowOff>111145</xdr:rowOff>
    </xdr:to>
    <xdr:sp macro="" textlink="">
      <xdr:nvSpPr>
        <xdr:cNvPr id="539" name="円/楕円 538"/>
        <xdr:cNvSpPr/>
      </xdr:nvSpPr>
      <xdr:spPr>
        <a:xfrm>
          <a:off x="12763500" y="652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102272</xdr:rowOff>
    </xdr:from>
    <xdr:ext cx="534377" cy="259045"/>
    <xdr:sp macro="" textlink="">
      <xdr:nvSpPr>
        <xdr:cNvPr id="540" name="テキスト ボックス 539"/>
        <xdr:cNvSpPr txBox="1"/>
      </xdr:nvSpPr>
      <xdr:spPr>
        <a:xfrm>
          <a:off x="12547111" y="661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113836</xdr:rowOff>
    </xdr:from>
    <xdr:to>
      <xdr:col>23</xdr:col>
      <xdr:colOff>517525</xdr:colOff>
      <xdr:row>57</xdr:row>
      <xdr:rowOff>125850</xdr:rowOff>
    </xdr:to>
    <xdr:cxnSp macro="">
      <xdr:nvCxnSpPr>
        <xdr:cNvPr id="569" name="直線コネクタ 568"/>
        <xdr:cNvCxnSpPr/>
      </xdr:nvCxnSpPr>
      <xdr:spPr>
        <a:xfrm>
          <a:off x="15481300" y="9886486"/>
          <a:ext cx="838200" cy="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19676</xdr:rowOff>
    </xdr:from>
    <xdr:to>
      <xdr:col>22</xdr:col>
      <xdr:colOff>365125</xdr:colOff>
      <xdr:row>57</xdr:row>
      <xdr:rowOff>113836</xdr:rowOff>
    </xdr:to>
    <xdr:cxnSp macro="">
      <xdr:nvCxnSpPr>
        <xdr:cNvPr id="572" name="直線コネクタ 571"/>
        <xdr:cNvCxnSpPr/>
      </xdr:nvCxnSpPr>
      <xdr:spPr>
        <a:xfrm>
          <a:off x="14592300" y="9620876"/>
          <a:ext cx="889000" cy="26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151812</xdr:rowOff>
    </xdr:from>
    <xdr:to>
      <xdr:col>21</xdr:col>
      <xdr:colOff>161925</xdr:colOff>
      <xdr:row>56</xdr:row>
      <xdr:rowOff>19676</xdr:rowOff>
    </xdr:to>
    <xdr:cxnSp macro="">
      <xdr:nvCxnSpPr>
        <xdr:cNvPr id="575" name="直線コネクタ 574"/>
        <xdr:cNvCxnSpPr/>
      </xdr:nvCxnSpPr>
      <xdr:spPr>
        <a:xfrm>
          <a:off x="13703300" y="9581562"/>
          <a:ext cx="889000" cy="3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151812</xdr:rowOff>
    </xdr:from>
    <xdr:to>
      <xdr:col>19</xdr:col>
      <xdr:colOff>644525</xdr:colOff>
      <xdr:row>57</xdr:row>
      <xdr:rowOff>13311</xdr:rowOff>
    </xdr:to>
    <xdr:cxnSp macro="">
      <xdr:nvCxnSpPr>
        <xdr:cNvPr id="578" name="直線コネクタ 577"/>
        <xdr:cNvCxnSpPr/>
      </xdr:nvCxnSpPr>
      <xdr:spPr>
        <a:xfrm flipV="1">
          <a:off x="12814300" y="9581562"/>
          <a:ext cx="889000" cy="20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75050</xdr:rowOff>
    </xdr:from>
    <xdr:to>
      <xdr:col>23</xdr:col>
      <xdr:colOff>568325</xdr:colOff>
      <xdr:row>58</xdr:row>
      <xdr:rowOff>5200</xdr:rowOff>
    </xdr:to>
    <xdr:sp macro="" textlink="">
      <xdr:nvSpPr>
        <xdr:cNvPr id="588" name="円/楕円 587"/>
        <xdr:cNvSpPr/>
      </xdr:nvSpPr>
      <xdr:spPr>
        <a:xfrm>
          <a:off x="16268700" y="98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97927</xdr:rowOff>
    </xdr:from>
    <xdr:ext cx="599010" cy="259045"/>
    <xdr:sp macro="" textlink="">
      <xdr:nvSpPr>
        <xdr:cNvPr id="589" name="教育費該当値テキスト"/>
        <xdr:cNvSpPr txBox="1"/>
      </xdr:nvSpPr>
      <xdr:spPr>
        <a:xfrm>
          <a:off x="16370300" y="96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137,270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63036</xdr:rowOff>
    </xdr:from>
    <xdr:to>
      <xdr:col>22</xdr:col>
      <xdr:colOff>415925</xdr:colOff>
      <xdr:row>57</xdr:row>
      <xdr:rowOff>164636</xdr:rowOff>
    </xdr:to>
    <xdr:sp macro="" textlink="">
      <xdr:nvSpPr>
        <xdr:cNvPr id="590" name="円/楕円 589"/>
        <xdr:cNvSpPr/>
      </xdr:nvSpPr>
      <xdr:spPr>
        <a:xfrm>
          <a:off x="15430500" y="98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9713</xdr:rowOff>
    </xdr:from>
    <xdr:ext cx="599010" cy="259045"/>
    <xdr:sp macro="" textlink="">
      <xdr:nvSpPr>
        <xdr:cNvPr id="591" name="テキスト ボックス 590"/>
        <xdr:cNvSpPr txBox="1"/>
      </xdr:nvSpPr>
      <xdr:spPr>
        <a:xfrm>
          <a:off x="15181794" y="961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143,577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140326</xdr:rowOff>
    </xdr:from>
    <xdr:to>
      <xdr:col>21</xdr:col>
      <xdr:colOff>212725</xdr:colOff>
      <xdr:row>56</xdr:row>
      <xdr:rowOff>70476</xdr:rowOff>
    </xdr:to>
    <xdr:sp macro="" textlink="">
      <xdr:nvSpPr>
        <xdr:cNvPr id="592" name="円/楕円 591"/>
        <xdr:cNvSpPr/>
      </xdr:nvSpPr>
      <xdr:spPr>
        <a:xfrm>
          <a:off x="14541500" y="957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87003</xdr:rowOff>
    </xdr:from>
    <xdr:ext cx="599010" cy="259045"/>
    <xdr:sp macro="" textlink="">
      <xdr:nvSpPr>
        <xdr:cNvPr id="593" name="テキスト ボックス 592"/>
        <xdr:cNvSpPr txBox="1"/>
      </xdr:nvSpPr>
      <xdr:spPr>
        <a:xfrm>
          <a:off x="14292794" y="934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283,005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101012</xdr:rowOff>
    </xdr:from>
    <xdr:to>
      <xdr:col>20</xdr:col>
      <xdr:colOff>9525</xdr:colOff>
      <xdr:row>56</xdr:row>
      <xdr:rowOff>31162</xdr:rowOff>
    </xdr:to>
    <xdr:sp macro="" textlink="">
      <xdr:nvSpPr>
        <xdr:cNvPr id="594" name="円/楕円 593"/>
        <xdr:cNvSpPr/>
      </xdr:nvSpPr>
      <xdr:spPr>
        <a:xfrm>
          <a:off x="13652500" y="95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47689</xdr:rowOff>
    </xdr:from>
    <xdr:ext cx="599010" cy="259045"/>
    <xdr:sp macro="" textlink="">
      <xdr:nvSpPr>
        <xdr:cNvPr id="595" name="テキスト ボックス 594"/>
        <xdr:cNvSpPr txBox="1"/>
      </xdr:nvSpPr>
      <xdr:spPr>
        <a:xfrm>
          <a:off x="13403794" y="930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303,642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133961</xdr:rowOff>
    </xdr:from>
    <xdr:to>
      <xdr:col>18</xdr:col>
      <xdr:colOff>492125</xdr:colOff>
      <xdr:row>57</xdr:row>
      <xdr:rowOff>64111</xdr:rowOff>
    </xdr:to>
    <xdr:sp macro="" textlink="">
      <xdr:nvSpPr>
        <xdr:cNvPr id="596" name="円/楕円 595"/>
        <xdr:cNvSpPr/>
      </xdr:nvSpPr>
      <xdr:spPr>
        <a:xfrm>
          <a:off x="12763500" y="973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80638</xdr:rowOff>
    </xdr:from>
    <xdr:ext cx="599010" cy="259045"/>
    <xdr:sp macro="" textlink="">
      <xdr:nvSpPr>
        <xdr:cNvPr id="597" name="テキスト ボックス 596"/>
        <xdr:cNvSpPr txBox="1"/>
      </xdr:nvSpPr>
      <xdr:spPr>
        <a:xfrm>
          <a:off x="12514794" y="951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148825</xdr:rowOff>
    </xdr:from>
    <xdr:to>
      <xdr:col>23</xdr:col>
      <xdr:colOff>517525</xdr:colOff>
      <xdr:row>77</xdr:row>
      <xdr:rowOff>34190</xdr:rowOff>
    </xdr:to>
    <xdr:cxnSp macro="">
      <xdr:nvCxnSpPr>
        <xdr:cNvPr id="626" name="直線コネクタ 625"/>
        <xdr:cNvCxnSpPr/>
      </xdr:nvCxnSpPr>
      <xdr:spPr>
        <a:xfrm flipV="1">
          <a:off x="15481300" y="13007575"/>
          <a:ext cx="838200" cy="22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34190</xdr:rowOff>
    </xdr:from>
    <xdr:to>
      <xdr:col>22</xdr:col>
      <xdr:colOff>365125</xdr:colOff>
      <xdr:row>77</xdr:row>
      <xdr:rowOff>165593</xdr:rowOff>
    </xdr:to>
    <xdr:cxnSp macro="">
      <xdr:nvCxnSpPr>
        <xdr:cNvPr id="629" name="直線コネクタ 628"/>
        <xdr:cNvCxnSpPr/>
      </xdr:nvCxnSpPr>
      <xdr:spPr>
        <a:xfrm flipV="1">
          <a:off x="14592300" y="13235840"/>
          <a:ext cx="889000" cy="13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165593</xdr:rowOff>
    </xdr:from>
    <xdr:to>
      <xdr:col>21</xdr:col>
      <xdr:colOff>161925</xdr:colOff>
      <xdr:row>78</xdr:row>
      <xdr:rowOff>103597</xdr:rowOff>
    </xdr:to>
    <xdr:cxnSp macro="">
      <xdr:nvCxnSpPr>
        <xdr:cNvPr id="632" name="直線コネクタ 631"/>
        <xdr:cNvCxnSpPr/>
      </xdr:nvCxnSpPr>
      <xdr:spPr>
        <a:xfrm flipV="1">
          <a:off x="13703300" y="13367243"/>
          <a:ext cx="889000" cy="10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59001</xdr:rowOff>
    </xdr:from>
    <xdr:to>
      <xdr:col>19</xdr:col>
      <xdr:colOff>644525</xdr:colOff>
      <xdr:row>78</xdr:row>
      <xdr:rowOff>103597</xdr:rowOff>
    </xdr:to>
    <xdr:cxnSp macro="">
      <xdr:nvCxnSpPr>
        <xdr:cNvPr id="635" name="直線コネクタ 634"/>
        <xdr:cNvCxnSpPr/>
      </xdr:nvCxnSpPr>
      <xdr:spPr>
        <a:xfrm>
          <a:off x="12814300" y="13260651"/>
          <a:ext cx="889000" cy="21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167446</xdr:rowOff>
    </xdr:from>
    <xdr:ext cx="534377" cy="259045"/>
    <xdr:sp macro="" textlink="">
      <xdr:nvSpPr>
        <xdr:cNvPr id="637" name="テキスト ボックス 636"/>
        <xdr:cNvSpPr txBox="1"/>
      </xdr:nvSpPr>
      <xdr:spPr>
        <a:xfrm>
          <a:off x="13436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39" name="テキスト ボックス 638"/>
        <xdr:cNvSpPr txBox="1"/>
      </xdr:nvSpPr>
      <xdr:spPr>
        <a:xfrm>
          <a:off x="12547111" y="135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98025</xdr:rowOff>
    </xdr:from>
    <xdr:to>
      <xdr:col>23</xdr:col>
      <xdr:colOff>568325</xdr:colOff>
      <xdr:row>76</xdr:row>
      <xdr:rowOff>28175</xdr:rowOff>
    </xdr:to>
    <xdr:sp macro="" textlink="">
      <xdr:nvSpPr>
        <xdr:cNvPr id="645" name="円/楕円 644"/>
        <xdr:cNvSpPr/>
      </xdr:nvSpPr>
      <xdr:spPr>
        <a:xfrm>
          <a:off x="16268700" y="129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120902</xdr:rowOff>
    </xdr:from>
    <xdr:ext cx="599010" cy="259045"/>
    <xdr:sp macro="" textlink="">
      <xdr:nvSpPr>
        <xdr:cNvPr id="646" name="災害復旧費該当値テキスト"/>
        <xdr:cNvSpPr txBox="1"/>
      </xdr:nvSpPr>
      <xdr:spPr>
        <a:xfrm>
          <a:off x="16370300" y="1280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152,605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154840</xdr:rowOff>
    </xdr:from>
    <xdr:to>
      <xdr:col>22</xdr:col>
      <xdr:colOff>415925</xdr:colOff>
      <xdr:row>77</xdr:row>
      <xdr:rowOff>84990</xdr:rowOff>
    </xdr:to>
    <xdr:sp macro="" textlink="">
      <xdr:nvSpPr>
        <xdr:cNvPr id="647" name="円/楕円 646"/>
        <xdr:cNvSpPr/>
      </xdr:nvSpPr>
      <xdr:spPr>
        <a:xfrm>
          <a:off x="15430500" y="131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101516</xdr:rowOff>
    </xdr:from>
    <xdr:ext cx="534377" cy="259045"/>
    <xdr:sp macro="" textlink="">
      <xdr:nvSpPr>
        <xdr:cNvPr id="648" name="テキスト ボックス 647"/>
        <xdr:cNvSpPr txBox="1"/>
      </xdr:nvSpPr>
      <xdr:spPr>
        <a:xfrm>
          <a:off x="15214111" y="12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92,693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114793</xdr:rowOff>
    </xdr:from>
    <xdr:to>
      <xdr:col>21</xdr:col>
      <xdr:colOff>212725</xdr:colOff>
      <xdr:row>78</xdr:row>
      <xdr:rowOff>44943</xdr:rowOff>
    </xdr:to>
    <xdr:sp macro="" textlink="">
      <xdr:nvSpPr>
        <xdr:cNvPr id="649" name="円/楕円 648"/>
        <xdr:cNvSpPr/>
      </xdr:nvSpPr>
      <xdr:spPr>
        <a:xfrm>
          <a:off x="14541500" y="133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61470</xdr:rowOff>
    </xdr:from>
    <xdr:ext cx="534377" cy="259045"/>
    <xdr:sp macro="" textlink="">
      <xdr:nvSpPr>
        <xdr:cNvPr id="650" name="テキスト ボックス 649"/>
        <xdr:cNvSpPr txBox="1"/>
      </xdr:nvSpPr>
      <xdr:spPr>
        <a:xfrm>
          <a:off x="14325111" y="1309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52797</xdr:rowOff>
    </xdr:from>
    <xdr:to>
      <xdr:col>20</xdr:col>
      <xdr:colOff>9525</xdr:colOff>
      <xdr:row>78</xdr:row>
      <xdr:rowOff>154397</xdr:rowOff>
    </xdr:to>
    <xdr:sp macro="" textlink="">
      <xdr:nvSpPr>
        <xdr:cNvPr id="651" name="円/楕円 650"/>
        <xdr:cNvSpPr/>
      </xdr:nvSpPr>
      <xdr:spPr>
        <a:xfrm>
          <a:off x="13652500" y="134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170924</xdr:rowOff>
    </xdr:from>
    <xdr:ext cx="534377" cy="259045"/>
    <xdr:sp macro="" textlink="">
      <xdr:nvSpPr>
        <xdr:cNvPr id="652" name="テキスト ボックス 651"/>
        <xdr:cNvSpPr txBox="1"/>
      </xdr:nvSpPr>
      <xdr:spPr>
        <a:xfrm>
          <a:off x="13436111" y="132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8201</xdr:rowOff>
    </xdr:from>
    <xdr:to>
      <xdr:col>18</xdr:col>
      <xdr:colOff>492125</xdr:colOff>
      <xdr:row>77</xdr:row>
      <xdr:rowOff>109801</xdr:rowOff>
    </xdr:to>
    <xdr:sp macro="" textlink="">
      <xdr:nvSpPr>
        <xdr:cNvPr id="653" name="円/楕円 652"/>
        <xdr:cNvSpPr/>
      </xdr:nvSpPr>
      <xdr:spPr>
        <a:xfrm>
          <a:off x="12763500" y="1320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126328</xdr:rowOff>
    </xdr:from>
    <xdr:ext cx="534377" cy="259045"/>
    <xdr:sp macro="" textlink="">
      <xdr:nvSpPr>
        <xdr:cNvPr id="654" name="テキスト ボックス 653"/>
        <xdr:cNvSpPr txBox="1"/>
      </xdr:nvSpPr>
      <xdr:spPr>
        <a:xfrm>
          <a:off x="12547111" y="1298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62511</xdr:rowOff>
    </xdr:from>
    <xdr:to>
      <xdr:col>23</xdr:col>
      <xdr:colOff>517525</xdr:colOff>
      <xdr:row>97</xdr:row>
      <xdr:rowOff>91464</xdr:rowOff>
    </xdr:to>
    <xdr:cxnSp macro="">
      <xdr:nvCxnSpPr>
        <xdr:cNvPr id="683" name="直線コネクタ 682"/>
        <xdr:cNvCxnSpPr/>
      </xdr:nvCxnSpPr>
      <xdr:spPr>
        <a:xfrm flipV="1">
          <a:off x="15481300" y="16693161"/>
          <a:ext cx="838200" cy="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91464</xdr:rowOff>
    </xdr:from>
    <xdr:to>
      <xdr:col>22</xdr:col>
      <xdr:colOff>365125</xdr:colOff>
      <xdr:row>97</xdr:row>
      <xdr:rowOff>109955</xdr:rowOff>
    </xdr:to>
    <xdr:cxnSp macro="">
      <xdr:nvCxnSpPr>
        <xdr:cNvPr id="686" name="直線コネクタ 685"/>
        <xdr:cNvCxnSpPr/>
      </xdr:nvCxnSpPr>
      <xdr:spPr>
        <a:xfrm flipV="1">
          <a:off x="14592300" y="16722114"/>
          <a:ext cx="889000" cy="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109955</xdr:rowOff>
    </xdr:from>
    <xdr:to>
      <xdr:col>21</xdr:col>
      <xdr:colOff>161925</xdr:colOff>
      <xdr:row>97</xdr:row>
      <xdr:rowOff>118233</xdr:rowOff>
    </xdr:to>
    <xdr:cxnSp macro="">
      <xdr:nvCxnSpPr>
        <xdr:cNvPr id="689" name="直線コネクタ 688"/>
        <xdr:cNvCxnSpPr/>
      </xdr:nvCxnSpPr>
      <xdr:spPr>
        <a:xfrm flipV="1">
          <a:off x="13703300" y="16740605"/>
          <a:ext cx="8890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118233</xdr:rowOff>
    </xdr:from>
    <xdr:to>
      <xdr:col>19</xdr:col>
      <xdr:colOff>644525</xdr:colOff>
      <xdr:row>97</xdr:row>
      <xdr:rowOff>130677</xdr:rowOff>
    </xdr:to>
    <xdr:cxnSp macro="">
      <xdr:nvCxnSpPr>
        <xdr:cNvPr id="692" name="直線コネクタ 691"/>
        <xdr:cNvCxnSpPr/>
      </xdr:nvCxnSpPr>
      <xdr:spPr>
        <a:xfrm flipV="1">
          <a:off x="12814300" y="16748883"/>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11711</xdr:rowOff>
    </xdr:from>
    <xdr:to>
      <xdr:col>23</xdr:col>
      <xdr:colOff>568325</xdr:colOff>
      <xdr:row>97</xdr:row>
      <xdr:rowOff>113311</xdr:rowOff>
    </xdr:to>
    <xdr:sp macro="" textlink="">
      <xdr:nvSpPr>
        <xdr:cNvPr id="702" name="円/楕円 701"/>
        <xdr:cNvSpPr/>
      </xdr:nvSpPr>
      <xdr:spPr>
        <a:xfrm>
          <a:off x="16268700" y="166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34588</xdr:rowOff>
    </xdr:from>
    <xdr:ext cx="599010" cy="259045"/>
    <xdr:sp macro="" textlink="">
      <xdr:nvSpPr>
        <xdr:cNvPr id="703" name="公債費該当値テキスト"/>
        <xdr:cNvSpPr txBox="1"/>
      </xdr:nvSpPr>
      <xdr:spPr>
        <a:xfrm>
          <a:off x="16370300" y="164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255,779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40664</xdr:rowOff>
    </xdr:from>
    <xdr:to>
      <xdr:col>22</xdr:col>
      <xdr:colOff>415925</xdr:colOff>
      <xdr:row>97</xdr:row>
      <xdr:rowOff>142264</xdr:rowOff>
    </xdr:to>
    <xdr:sp macro="" textlink="">
      <xdr:nvSpPr>
        <xdr:cNvPr id="704" name="円/楕円 703"/>
        <xdr:cNvSpPr/>
      </xdr:nvSpPr>
      <xdr:spPr>
        <a:xfrm>
          <a:off x="15430500" y="166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158791</xdr:rowOff>
    </xdr:from>
    <xdr:ext cx="599010" cy="259045"/>
    <xdr:sp macro="" textlink="">
      <xdr:nvSpPr>
        <xdr:cNvPr id="705" name="テキスト ボックス 704"/>
        <xdr:cNvSpPr txBox="1"/>
      </xdr:nvSpPr>
      <xdr:spPr>
        <a:xfrm>
          <a:off x="15181794" y="1644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59155</xdr:rowOff>
    </xdr:from>
    <xdr:to>
      <xdr:col>21</xdr:col>
      <xdr:colOff>212725</xdr:colOff>
      <xdr:row>97</xdr:row>
      <xdr:rowOff>160755</xdr:rowOff>
    </xdr:to>
    <xdr:sp macro="" textlink="">
      <xdr:nvSpPr>
        <xdr:cNvPr id="706" name="円/楕円 705"/>
        <xdr:cNvSpPr/>
      </xdr:nvSpPr>
      <xdr:spPr>
        <a:xfrm>
          <a:off x="14541500" y="166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5832</xdr:rowOff>
    </xdr:from>
    <xdr:ext cx="599010" cy="259045"/>
    <xdr:sp macro="" textlink="">
      <xdr:nvSpPr>
        <xdr:cNvPr id="707" name="テキスト ボックス 706"/>
        <xdr:cNvSpPr txBox="1"/>
      </xdr:nvSpPr>
      <xdr:spPr>
        <a:xfrm>
          <a:off x="14292794" y="1646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218,422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67433</xdr:rowOff>
    </xdr:from>
    <xdr:to>
      <xdr:col>20</xdr:col>
      <xdr:colOff>9525</xdr:colOff>
      <xdr:row>97</xdr:row>
      <xdr:rowOff>169033</xdr:rowOff>
    </xdr:to>
    <xdr:sp macro="" textlink="">
      <xdr:nvSpPr>
        <xdr:cNvPr id="708" name="円/楕円 707"/>
        <xdr:cNvSpPr/>
      </xdr:nvSpPr>
      <xdr:spPr>
        <a:xfrm>
          <a:off x="13652500" y="166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14110</xdr:rowOff>
    </xdr:from>
    <xdr:ext cx="599010" cy="259045"/>
    <xdr:sp macro="" textlink="">
      <xdr:nvSpPr>
        <xdr:cNvPr id="709" name="テキスト ボックス 708"/>
        <xdr:cNvSpPr txBox="1"/>
      </xdr:nvSpPr>
      <xdr:spPr>
        <a:xfrm>
          <a:off x="13403794" y="1647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211,903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79877</xdr:rowOff>
    </xdr:from>
    <xdr:to>
      <xdr:col>18</xdr:col>
      <xdr:colOff>492125</xdr:colOff>
      <xdr:row>98</xdr:row>
      <xdr:rowOff>10027</xdr:rowOff>
    </xdr:to>
    <xdr:sp macro="" textlink="">
      <xdr:nvSpPr>
        <xdr:cNvPr id="710" name="円/楕円 709"/>
        <xdr:cNvSpPr/>
      </xdr:nvSpPr>
      <xdr:spPr>
        <a:xfrm>
          <a:off x="12763500" y="167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26554</xdr:rowOff>
    </xdr:from>
    <xdr:ext cx="599010" cy="259045"/>
    <xdr:sp macro="" textlink="">
      <xdr:nvSpPr>
        <xdr:cNvPr id="711" name="テキスト ボックス 710"/>
        <xdr:cNvSpPr txBox="1"/>
      </xdr:nvSpPr>
      <xdr:spPr>
        <a:xfrm>
          <a:off x="12514794" y="1648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168927</xdr:rowOff>
    </xdr:from>
    <xdr:ext cx="595419" cy="259045"/>
    <xdr:sp macro="" textlink="">
      <xdr:nvSpPr>
        <xdr:cNvPr id="727" name="テキスト ボックス 726"/>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31</xdr:row>
      <xdr:rowOff>130827</xdr:rowOff>
    </xdr:from>
    <xdr:ext cx="595419" cy="259045"/>
    <xdr:sp macro="" textlink="">
      <xdr:nvSpPr>
        <xdr:cNvPr id="729" name="テキスト ボックス 728"/>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92727</xdr:rowOff>
    </xdr:from>
    <xdr:ext cx="595419" cy="259045"/>
    <xdr:sp macro="" textlink="">
      <xdr:nvSpPr>
        <xdr:cNvPr id="731" name="テキスト ボックス 730"/>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54150</xdr:rowOff>
    </xdr:from>
    <xdr:to>
      <xdr:col>32</xdr:col>
      <xdr:colOff>186689</xdr:colOff>
      <xdr:row>39</xdr:row>
      <xdr:rowOff>44450</xdr:rowOff>
    </xdr:to>
    <xdr:cxnSp macro="">
      <xdr:nvCxnSpPr>
        <xdr:cNvPr id="735" name="直線コネクタ 734"/>
        <xdr:cNvCxnSpPr/>
      </xdr:nvCxnSpPr>
      <xdr:spPr>
        <a:xfrm flipV="1">
          <a:off x="22159595" y="6397800"/>
          <a:ext cx="1269" cy="33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94360</xdr:rowOff>
    </xdr:from>
    <xdr:ext cx="249299" cy="259045"/>
    <xdr:sp macro="" textlink="">
      <xdr:nvSpPr>
        <xdr:cNvPr id="736" name="諸支出金最小値テキスト"/>
        <xdr:cNvSpPr txBox="1"/>
      </xdr:nvSpPr>
      <xdr:spPr>
        <a:xfrm>
          <a:off x="22212300" y="6780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827</xdr:rowOff>
    </xdr:from>
    <xdr:ext cx="534377" cy="259045"/>
    <xdr:sp macro="" textlink="">
      <xdr:nvSpPr>
        <xdr:cNvPr id="738" name="諸支出金最大値テキスト"/>
        <xdr:cNvSpPr txBox="1"/>
      </xdr:nvSpPr>
      <xdr:spPr>
        <a:xfrm>
          <a:off x="22212300" y="617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37</xdr:row>
      <xdr:rowOff>54150</xdr:rowOff>
    </xdr:from>
    <xdr:to>
      <xdr:col>32</xdr:col>
      <xdr:colOff>276225</xdr:colOff>
      <xdr:row>37</xdr:row>
      <xdr:rowOff>54150</xdr:rowOff>
    </xdr:to>
    <xdr:cxnSp macro="">
      <xdr:nvCxnSpPr>
        <xdr:cNvPr id="739" name="直線コネクタ 738"/>
        <xdr:cNvCxnSpPr/>
      </xdr:nvCxnSpPr>
      <xdr:spPr>
        <a:xfrm>
          <a:off x="22072600" y="639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11810</xdr:rowOff>
    </xdr:from>
    <xdr:ext cx="378565" cy="259045"/>
    <xdr:sp macro="" textlink="">
      <xdr:nvSpPr>
        <xdr:cNvPr id="741" name="諸支出金平均値テキスト"/>
        <xdr:cNvSpPr txBox="1"/>
      </xdr:nvSpPr>
      <xdr:spPr>
        <a:xfrm>
          <a:off x="22212300" y="65269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160383</xdr:rowOff>
    </xdr:from>
    <xdr:to>
      <xdr:col>32</xdr:col>
      <xdr:colOff>238125</xdr:colOff>
      <xdr:row>39</xdr:row>
      <xdr:rowOff>90533</xdr:rowOff>
    </xdr:to>
    <xdr:sp macro="" textlink="">
      <xdr:nvSpPr>
        <xdr:cNvPr id="742" name="フローチャート : 判断 741"/>
        <xdr:cNvSpPr/>
      </xdr:nvSpPr>
      <xdr:spPr>
        <a:xfrm>
          <a:off x="22110700" y="667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145217</xdr:rowOff>
    </xdr:from>
    <xdr:to>
      <xdr:col>31</xdr:col>
      <xdr:colOff>34925</xdr:colOff>
      <xdr:row>39</xdr:row>
      <xdr:rowOff>44450</xdr:rowOff>
    </xdr:to>
    <xdr:cxnSp macro="">
      <xdr:nvCxnSpPr>
        <xdr:cNvPr id="743" name="直線コネクタ 742"/>
        <xdr:cNvCxnSpPr/>
      </xdr:nvCxnSpPr>
      <xdr:spPr>
        <a:xfrm>
          <a:off x="20434300" y="5460167"/>
          <a:ext cx="889000" cy="12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160879</xdr:rowOff>
    </xdr:from>
    <xdr:to>
      <xdr:col>31</xdr:col>
      <xdr:colOff>85725</xdr:colOff>
      <xdr:row>39</xdr:row>
      <xdr:rowOff>91029</xdr:rowOff>
    </xdr:to>
    <xdr:sp macro="" textlink="">
      <xdr:nvSpPr>
        <xdr:cNvPr id="744" name="フローチャート : 判断 743"/>
        <xdr:cNvSpPr/>
      </xdr:nvSpPr>
      <xdr:spPr>
        <a:xfrm>
          <a:off x="21272500" y="667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107556</xdr:rowOff>
    </xdr:from>
    <xdr:ext cx="378565" cy="259045"/>
    <xdr:sp macro="" textlink="">
      <xdr:nvSpPr>
        <xdr:cNvPr id="745" name="テキスト ボックス 744"/>
        <xdr:cNvSpPr txBox="1"/>
      </xdr:nvSpPr>
      <xdr:spPr>
        <a:xfrm>
          <a:off x="21134017" y="645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145217</xdr:rowOff>
    </xdr:from>
    <xdr:to>
      <xdr:col>29</xdr:col>
      <xdr:colOff>517525</xdr:colOff>
      <xdr:row>39</xdr:row>
      <xdr:rowOff>44450</xdr:rowOff>
    </xdr:to>
    <xdr:cxnSp macro="">
      <xdr:nvCxnSpPr>
        <xdr:cNvPr id="746" name="直線コネクタ 745"/>
        <xdr:cNvCxnSpPr/>
      </xdr:nvCxnSpPr>
      <xdr:spPr>
        <a:xfrm flipV="1">
          <a:off x="19545300" y="5460167"/>
          <a:ext cx="889000" cy="12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146987</xdr:rowOff>
    </xdr:from>
    <xdr:to>
      <xdr:col>29</xdr:col>
      <xdr:colOff>568325</xdr:colOff>
      <xdr:row>39</xdr:row>
      <xdr:rowOff>77137</xdr:rowOff>
    </xdr:to>
    <xdr:sp macro="" textlink="">
      <xdr:nvSpPr>
        <xdr:cNvPr id="747" name="フローチャート : 判断 746"/>
        <xdr:cNvSpPr/>
      </xdr:nvSpPr>
      <xdr:spPr>
        <a:xfrm>
          <a:off x="20383500" y="666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68264</xdr:rowOff>
    </xdr:from>
    <xdr:ext cx="469744" cy="259045"/>
    <xdr:sp macro="" textlink="">
      <xdr:nvSpPr>
        <xdr:cNvPr id="748" name="テキスト ボックス 747"/>
        <xdr:cNvSpPr txBox="1"/>
      </xdr:nvSpPr>
      <xdr:spPr>
        <a:xfrm>
          <a:off x="20199427" y="675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159514</xdr:rowOff>
    </xdr:from>
    <xdr:to>
      <xdr:col>28</xdr:col>
      <xdr:colOff>365125</xdr:colOff>
      <xdr:row>39</xdr:row>
      <xdr:rowOff>89664</xdr:rowOff>
    </xdr:to>
    <xdr:sp macro="" textlink="">
      <xdr:nvSpPr>
        <xdr:cNvPr id="750" name="フローチャート : 判断 749"/>
        <xdr:cNvSpPr/>
      </xdr:nvSpPr>
      <xdr:spPr>
        <a:xfrm>
          <a:off x="19494500" y="6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106192</xdr:rowOff>
    </xdr:from>
    <xdr:ext cx="378565" cy="259045"/>
    <xdr:sp macro="" textlink="">
      <xdr:nvSpPr>
        <xdr:cNvPr id="751" name="テキスト ボックス 750"/>
        <xdr:cNvSpPr txBox="1"/>
      </xdr:nvSpPr>
      <xdr:spPr>
        <a:xfrm>
          <a:off x="19356017" y="6449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157031</xdr:rowOff>
    </xdr:from>
    <xdr:to>
      <xdr:col>27</xdr:col>
      <xdr:colOff>161925</xdr:colOff>
      <xdr:row>39</xdr:row>
      <xdr:rowOff>87181</xdr:rowOff>
    </xdr:to>
    <xdr:sp macro="" textlink="">
      <xdr:nvSpPr>
        <xdr:cNvPr id="752" name="フローチャート : 判断 751"/>
        <xdr:cNvSpPr/>
      </xdr:nvSpPr>
      <xdr:spPr>
        <a:xfrm>
          <a:off x="18605500" y="66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103707</xdr:rowOff>
    </xdr:from>
    <xdr:ext cx="469744" cy="259045"/>
    <xdr:sp macro="" textlink="">
      <xdr:nvSpPr>
        <xdr:cNvPr id="753" name="テキスト ボックス 752"/>
        <xdr:cNvSpPr txBox="1"/>
      </xdr:nvSpPr>
      <xdr:spPr>
        <a:xfrm>
          <a:off x="18421427" y="644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9" name="円/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138810</xdr:rowOff>
    </xdr:from>
    <xdr:ext cx="249299" cy="259045"/>
    <xdr:sp macro="" textlink="">
      <xdr:nvSpPr>
        <xdr:cNvPr id="760" name="諸支出金該当値テキスト"/>
        <xdr:cNvSpPr txBox="1"/>
      </xdr:nvSpPr>
      <xdr:spPr>
        <a:xfrm>
          <a:off x="22212300" y="6653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1" name="円/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2" name="テキスト ボックス 76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94417</xdr:rowOff>
    </xdr:from>
    <xdr:to>
      <xdr:col>29</xdr:col>
      <xdr:colOff>568325</xdr:colOff>
      <xdr:row>32</xdr:row>
      <xdr:rowOff>24567</xdr:rowOff>
    </xdr:to>
    <xdr:sp macro="" textlink="">
      <xdr:nvSpPr>
        <xdr:cNvPr id="763" name="円/楕円 762"/>
        <xdr:cNvSpPr/>
      </xdr:nvSpPr>
      <xdr:spPr>
        <a:xfrm>
          <a:off x="20383500" y="540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30</xdr:row>
      <xdr:rowOff>41094</xdr:rowOff>
    </xdr:from>
    <xdr:ext cx="599010" cy="259045"/>
    <xdr:sp macro="" textlink="">
      <xdr:nvSpPr>
        <xdr:cNvPr id="764" name="テキスト ボックス 763"/>
        <xdr:cNvSpPr txBox="1"/>
      </xdr:nvSpPr>
      <xdr:spPr>
        <a:xfrm>
          <a:off x="20134794" y="518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166,776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5" name="円/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6" name="テキスト ボックス 76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7" name="円/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8" name="テキスト ボックス 76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年度において目的別歳出決算額における住民一人あたりのコストは、商工費、消防費及び諸支出金</a:t>
          </a:r>
          <a:r>
            <a:rPr kumimoji="1" lang="ja-JP" altLang="ja-JP" sz="1300">
              <a:solidFill>
                <a:schemeClr val="dk1"/>
              </a:solidFill>
              <a:effectLst/>
              <a:latin typeface="+mn-lt"/>
              <a:ea typeface="+mn-ea"/>
              <a:cs typeface="+mn-cs"/>
            </a:rPr>
            <a:t>を除くすべての費目において類似団体の平均値を上回っている</a:t>
          </a:r>
          <a:r>
            <a:rPr kumimoji="1" lang="ja-JP" altLang="en-US" sz="1300">
              <a:solidFill>
                <a:schemeClr val="dk1"/>
              </a:solidFill>
              <a:effectLst/>
              <a:latin typeface="+mn-lt"/>
              <a:ea typeface="+mn-ea"/>
              <a:cs typeface="+mn-cs"/>
            </a:rPr>
            <a:t>。</a:t>
          </a:r>
          <a:r>
            <a:rPr kumimoji="1" lang="ja-JP" altLang="en-US" sz="1300">
              <a:latin typeface="ＭＳ Ｐゴシック"/>
            </a:rPr>
            <a:t>総務費、民生費、土木費、災害復旧費及び公債費が大幅な増となり、特に民生費においては特別養護老人ホーム建設を実施したことが主な要因である。一方、消防費においては平成</a:t>
          </a:r>
          <a:r>
            <a:rPr kumimoji="1" lang="en-US" altLang="ja-JP" sz="1300">
              <a:latin typeface="ＭＳ Ｐゴシック"/>
            </a:rPr>
            <a:t>27</a:t>
          </a:r>
          <a:r>
            <a:rPr kumimoji="1" lang="ja-JP" altLang="en-US" sz="1300">
              <a:latin typeface="ＭＳ Ｐゴシック"/>
            </a:rPr>
            <a:t>年度に防災行政無線のデジタル化事業を実施したことによる反動減が主な減の要因である。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年度決算における実質収支額は</a:t>
          </a:r>
          <a:r>
            <a:rPr kumimoji="1" lang="en-US" altLang="ja-JP" sz="1400">
              <a:latin typeface="ＭＳ ゴシック" pitchFamily="49" charset="-128"/>
              <a:ea typeface="ＭＳ ゴシック" pitchFamily="49" charset="-128"/>
            </a:rPr>
            <a:t>174,931</a:t>
          </a:r>
          <a:r>
            <a:rPr kumimoji="1" lang="ja-JP" altLang="en-US" sz="1400">
              <a:latin typeface="ＭＳ ゴシック" pitchFamily="49" charset="-128"/>
              <a:ea typeface="ＭＳ ゴシック" pitchFamily="49" charset="-128"/>
            </a:rPr>
            <a:t>千円となり、前年度と比較して大きな増減はなかったものの</a:t>
          </a:r>
          <a:r>
            <a:rPr kumimoji="1" lang="en-US" altLang="ja-JP" sz="1400">
              <a:latin typeface="ＭＳ ゴシック" pitchFamily="49" charset="-128"/>
              <a:ea typeface="ＭＳ ゴシック" pitchFamily="49" charset="-128"/>
            </a:rPr>
            <a:t>4,190</a:t>
          </a:r>
          <a:r>
            <a:rPr kumimoji="1" lang="ja-JP" altLang="en-US" sz="1400">
              <a:latin typeface="ＭＳ ゴシック" pitchFamily="49" charset="-128"/>
              <a:ea typeface="ＭＳ ゴシック" pitchFamily="49" charset="-128"/>
            </a:rPr>
            <a:t>千円の増額となった。平成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年度からの繰越事業の不用額が発生し繰越事業費等充当財源繰越額の内</a:t>
          </a:r>
          <a:r>
            <a:rPr kumimoji="1" lang="en-US" altLang="ja-JP" sz="1400">
              <a:latin typeface="ＭＳ ゴシック" pitchFamily="49" charset="-128"/>
              <a:ea typeface="ＭＳ ゴシック" pitchFamily="49" charset="-128"/>
            </a:rPr>
            <a:t>11,580</a:t>
          </a:r>
          <a:r>
            <a:rPr kumimoji="1" lang="ja-JP" altLang="en-US" sz="1400">
              <a:latin typeface="ＭＳ ゴシック" pitchFamily="49" charset="-128"/>
              <a:ea typeface="ＭＳ ゴシック" pitchFamily="49" charset="-128"/>
            </a:rPr>
            <a:t>千円を歳入振替したことが主な要因となった。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赤字額はなく、健全な財政運営を保持している。しかし、依然として国民健康保険病院は赤字経営への対策として、一般会計からの運営補助金等を支出していることから、改善が急務である。また、他の会計においても、自主財源の確保、経営改革等を積極的に推進し、財政の健全化に取り組んで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6327946</v>
      </c>
      <c r="BO4" s="411"/>
      <c r="BP4" s="411"/>
      <c r="BQ4" s="411"/>
      <c r="BR4" s="411"/>
      <c r="BS4" s="411"/>
      <c r="BT4" s="411"/>
      <c r="BU4" s="412"/>
      <c r="BV4" s="410">
        <v>6311186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5.8</v>
      </c>
      <c r="CU4" s="588"/>
      <c r="CV4" s="588"/>
      <c r="CW4" s="588"/>
      <c r="CX4" s="588"/>
      <c r="CY4" s="588"/>
      <c r="CZ4" s="588"/>
      <c r="DA4" s="589"/>
      <c r="DB4" s="587">
        <v>5.7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6068864</v>
      </c>
      <c r="BO5" s="416"/>
      <c r="BP5" s="416"/>
      <c r="BQ5" s="416"/>
      <c r="BR5" s="416"/>
      <c r="BS5" s="416"/>
      <c r="BT5" s="416"/>
      <c r="BU5" s="417"/>
      <c r="BV5" s="415">
        <v>5633263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81.7</v>
      </c>
      <c r="CU5" s="386"/>
      <c r="CV5" s="386"/>
      <c r="CW5" s="386"/>
      <c r="CX5" s="386"/>
      <c r="CY5" s="386"/>
      <c r="CZ5" s="386"/>
      <c r="DA5" s="387"/>
      <c r="DB5" s="385">
        <v>81.8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259082</v>
      </c>
      <c r="BO6" s="416"/>
      <c r="BP6" s="416"/>
      <c r="BQ6" s="416"/>
      <c r="BR6" s="416"/>
      <c r="BS6" s="416"/>
      <c r="BT6" s="416"/>
      <c r="BU6" s="417"/>
      <c r="BV6" s="415">
        <v>677923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84.9</v>
      </c>
      <c r="CU6" s="562"/>
      <c r="CV6" s="562"/>
      <c r="CW6" s="562"/>
      <c r="CX6" s="562"/>
      <c r="CY6" s="562"/>
      <c r="CZ6" s="562"/>
      <c r="DA6" s="563"/>
      <c r="DB6" s="561">
        <v>86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84151</v>
      </c>
      <c r="BO7" s="416"/>
      <c r="BP7" s="416"/>
      <c r="BQ7" s="416"/>
      <c r="BR7" s="416"/>
      <c r="BS7" s="416"/>
      <c r="BT7" s="416"/>
      <c r="BU7" s="417"/>
      <c r="BV7" s="415">
        <v>507182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2994156</v>
      </c>
      <c r="CU7" s="416"/>
      <c r="CV7" s="416"/>
      <c r="CW7" s="416"/>
      <c r="CX7" s="416"/>
      <c r="CY7" s="416"/>
      <c r="CZ7" s="416"/>
      <c r="DA7" s="417"/>
      <c r="DB7" s="415">
        <v>2979554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174931</v>
      </c>
      <c r="BO8" s="416"/>
      <c r="BP8" s="416"/>
      <c r="BQ8" s="416"/>
      <c r="BR8" s="416"/>
      <c r="BS8" s="416"/>
      <c r="BT8" s="416"/>
      <c r="BU8" s="417"/>
      <c r="BV8" s="415">
        <v>170741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0.15</v>
      </c>
      <c r="CU8" s="525"/>
      <c r="CV8" s="525"/>
      <c r="CW8" s="525"/>
      <c r="CX8" s="525"/>
      <c r="CY8" s="525"/>
      <c r="CZ8" s="525"/>
      <c r="DA8" s="526"/>
      <c r="DB8" s="524">
        <v>0.15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2808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4190</v>
      </c>
      <c r="BO9" s="416"/>
      <c r="BP9" s="416"/>
      <c r="BQ9" s="416"/>
      <c r="BR9" s="416"/>
      <c r="BS9" s="416"/>
      <c r="BT9" s="416"/>
      <c r="BU9" s="417"/>
      <c r="BV9" s="415">
        <v>-5199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19.7</v>
      </c>
      <c r="CU9" s="386"/>
      <c r="CV9" s="386"/>
      <c r="CW9" s="386"/>
      <c r="CX9" s="386"/>
      <c r="CY9" s="386"/>
      <c r="CZ9" s="386"/>
      <c r="DA9" s="387"/>
      <c r="DB9" s="385">
        <v>17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3092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1151</v>
      </c>
      <c r="BO10" s="416"/>
      <c r="BP10" s="416"/>
      <c r="BQ10" s="416"/>
      <c r="BR10" s="416"/>
      <c r="BS10" s="416"/>
      <c r="BT10" s="416"/>
      <c r="BU10" s="417"/>
      <c r="BV10" s="415">
        <v>1402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104</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2945</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v>269765</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2940</v>
      </c>
      <c r="S13" s="517"/>
      <c r="T13" s="517"/>
      <c r="U13" s="517"/>
      <c r="V13" s="518"/>
      <c r="W13" s="504" t="s">
        <v>123</v>
      </c>
      <c r="X13" s="428"/>
      <c r="Y13" s="428"/>
      <c r="Z13" s="428"/>
      <c r="AA13" s="428"/>
      <c r="AB13" s="429"/>
      <c r="AC13" s="391">
        <v>514</v>
      </c>
      <c r="AD13" s="392"/>
      <c r="AE13" s="392"/>
      <c r="AF13" s="392"/>
      <c r="AG13" s="393"/>
      <c r="AH13" s="391">
        <v>510</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5341</v>
      </c>
      <c r="BO13" s="416"/>
      <c r="BP13" s="416"/>
      <c r="BQ13" s="416"/>
      <c r="BR13" s="416"/>
      <c r="BS13" s="416"/>
      <c r="BT13" s="416"/>
      <c r="BU13" s="417"/>
      <c r="BV13" s="415">
        <v>-273562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11.6</v>
      </c>
      <c r="CU13" s="386"/>
      <c r="CV13" s="386"/>
      <c r="CW13" s="386"/>
      <c r="CX13" s="386"/>
      <c r="CY13" s="386"/>
      <c r="CZ13" s="386"/>
      <c r="DA13" s="387"/>
      <c r="DB13" s="385">
        <v>11.1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3001</v>
      </c>
      <c r="S14" s="517"/>
      <c r="T14" s="517"/>
      <c r="U14" s="517"/>
      <c r="V14" s="518"/>
      <c r="W14" s="519"/>
      <c r="X14" s="431"/>
      <c r="Y14" s="431"/>
      <c r="Z14" s="431"/>
      <c r="AA14" s="431"/>
      <c r="AB14" s="432"/>
      <c r="AC14" s="509">
        <v>35.700000000000003</v>
      </c>
      <c r="AD14" s="510"/>
      <c r="AE14" s="510"/>
      <c r="AF14" s="510"/>
      <c r="AG14" s="511"/>
      <c r="AH14" s="509">
        <v>33.700000000000003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0.9</v>
      </c>
      <c r="CU14" s="488"/>
      <c r="CV14" s="488"/>
      <c r="CW14" s="488"/>
      <c r="CX14" s="488"/>
      <c r="CY14" s="488"/>
      <c r="CZ14" s="488"/>
      <c r="DA14" s="489"/>
      <c r="DB14" s="520">
        <v>19.7</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2996</v>
      </c>
      <c r="S15" s="517"/>
      <c r="T15" s="517"/>
      <c r="U15" s="517"/>
      <c r="V15" s="518"/>
      <c r="W15" s="504" t="s">
        <v>130</v>
      </c>
      <c r="X15" s="428"/>
      <c r="Y15" s="428"/>
      <c r="Z15" s="428"/>
      <c r="AA15" s="428"/>
      <c r="AB15" s="429"/>
      <c r="AC15" s="391">
        <v>274</v>
      </c>
      <c r="AD15" s="392"/>
      <c r="AE15" s="392"/>
      <c r="AF15" s="392"/>
      <c r="AG15" s="393"/>
      <c r="AH15" s="391">
        <v>313</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421850</v>
      </c>
      <c r="BO15" s="411"/>
      <c r="BP15" s="411"/>
      <c r="BQ15" s="411"/>
      <c r="BR15" s="411"/>
      <c r="BS15" s="411"/>
      <c r="BT15" s="411"/>
      <c r="BU15" s="412"/>
      <c r="BV15" s="410">
        <v>421090</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19</v>
      </c>
      <c r="AD16" s="510"/>
      <c r="AE16" s="510"/>
      <c r="AF16" s="510"/>
      <c r="AG16" s="511"/>
      <c r="AH16" s="509">
        <v>20.7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2787729</v>
      </c>
      <c r="BO16" s="416"/>
      <c r="BP16" s="416"/>
      <c r="BQ16" s="416"/>
      <c r="BR16" s="416"/>
      <c r="BS16" s="416"/>
      <c r="BT16" s="416"/>
      <c r="BU16" s="417"/>
      <c r="BV16" s="415">
        <v>2737898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653</v>
      </c>
      <c r="AD17" s="392"/>
      <c r="AE17" s="392"/>
      <c r="AF17" s="392"/>
      <c r="AG17" s="393"/>
      <c r="AH17" s="391">
        <v>692</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514097</v>
      </c>
      <c r="BO17" s="416"/>
      <c r="BP17" s="416"/>
      <c r="BQ17" s="416"/>
      <c r="BR17" s="416"/>
      <c r="BS17" s="416"/>
      <c r="BT17" s="416"/>
      <c r="BU17" s="417"/>
      <c r="BV17" s="415">
        <v>514180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537.29</v>
      </c>
      <c r="M18" s="480"/>
      <c r="N18" s="480"/>
      <c r="O18" s="480"/>
      <c r="P18" s="480"/>
      <c r="Q18" s="480"/>
      <c r="R18" s="481"/>
      <c r="S18" s="481"/>
      <c r="T18" s="481"/>
      <c r="U18" s="481"/>
      <c r="V18" s="482"/>
      <c r="W18" s="496"/>
      <c r="X18" s="497"/>
      <c r="Y18" s="497"/>
      <c r="Z18" s="497"/>
      <c r="AA18" s="497"/>
      <c r="AB18" s="505"/>
      <c r="AC18" s="379">
        <v>45.3</v>
      </c>
      <c r="AD18" s="380"/>
      <c r="AE18" s="380"/>
      <c r="AF18" s="380"/>
      <c r="AG18" s="483"/>
      <c r="AH18" s="379">
        <v>45.7</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2520767</v>
      </c>
      <c r="BO18" s="416"/>
      <c r="BP18" s="416"/>
      <c r="BQ18" s="416"/>
      <c r="BR18" s="416"/>
      <c r="BS18" s="416"/>
      <c r="BT18" s="416"/>
      <c r="BU18" s="417"/>
      <c r="BV18" s="415">
        <v>2523296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3830955</v>
      </c>
      <c r="BO19" s="416"/>
      <c r="BP19" s="416"/>
      <c r="BQ19" s="416"/>
      <c r="BR19" s="416"/>
      <c r="BS19" s="416"/>
      <c r="BT19" s="416"/>
      <c r="BU19" s="417"/>
      <c r="BV19" s="415">
        <v>4104183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1128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6092802</v>
      </c>
      <c r="BO23" s="416"/>
      <c r="BP23" s="416"/>
      <c r="BQ23" s="416"/>
      <c r="BR23" s="416"/>
      <c r="BS23" s="416"/>
      <c r="BT23" s="416"/>
      <c r="BU23" s="417"/>
      <c r="BV23" s="415">
        <v>6088251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7170</v>
      </c>
      <c r="R24" s="392"/>
      <c r="S24" s="392"/>
      <c r="T24" s="392"/>
      <c r="U24" s="392"/>
      <c r="V24" s="393"/>
      <c r="W24" s="457"/>
      <c r="X24" s="448"/>
      <c r="Y24" s="449"/>
      <c r="Z24" s="388" t="s">
        <v>153</v>
      </c>
      <c r="AA24" s="389"/>
      <c r="AB24" s="389"/>
      <c r="AC24" s="389"/>
      <c r="AD24" s="389"/>
      <c r="AE24" s="389"/>
      <c r="AF24" s="389"/>
      <c r="AG24" s="390"/>
      <c r="AH24" s="391">
        <v>86</v>
      </c>
      <c r="AI24" s="392"/>
      <c r="AJ24" s="392"/>
      <c r="AK24" s="392"/>
      <c r="AL24" s="393"/>
      <c r="AM24" s="391">
        <v>246390</v>
      </c>
      <c r="AN24" s="392"/>
      <c r="AO24" s="392"/>
      <c r="AP24" s="392"/>
      <c r="AQ24" s="392"/>
      <c r="AR24" s="393"/>
      <c r="AS24" s="391">
        <v>2865</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5667795</v>
      </c>
      <c r="BO24" s="416"/>
      <c r="BP24" s="416"/>
      <c r="BQ24" s="416"/>
      <c r="BR24" s="416"/>
      <c r="BS24" s="416"/>
      <c r="BT24" s="416"/>
      <c r="BU24" s="417"/>
      <c r="BV24" s="415">
        <v>5737270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5790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218447</v>
      </c>
      <c r="BO25" s="411"/>
      <c r="BP25" s="411"/>
      <c r="BQ25" s="411"/>
      <c r="BR25" s="411"/>
      <c r="BS25" s="411"/>
      <c r="BT25" s="411"/>
      <c r="BU25" s="412"/>
      <c r="BV25" s="410">
        <v>275200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5490</v>
      </c>
      <c r="R26" s="392"/>
      <c r="S26" s="392"/>
      <c r="T26" s="392"/>
      <c r="U26" s="392"/>
      <c r="V26" s="393"/>
      <c r="W26" s="457"/>
      <c r="X26" s="448"/>
      <c r="Y26" s="449"/>
      <c r="Z26" s="388" t="s">
        <v>159</v>
      </c>
      <c r="AA26" s="470"/>
      <c r="AB26" s="470"/>
      <c r="AC26" s="470"/>
      <c r="AD26" s="470"/>
      <c r="AE26" s="470"/>
      <c r="AF26" s="470"/>
      <c r="AG26" s="471"/>
      <c r="AH26" s="391">
        <v>6</v>
      </c>
      <c r="AI26" s="392"/>
      <c r="AJ26" s="392"/>
      <c r="AK26" s="392"/>
      <c r="AL26" s="393"/>
      <c r="AM26" s="391">
        <v>19134</v>
      </c>
      <c r="AN26" s="392"/>
      <c r="AO26" s="392"/>
      <c r="AP26" s="392"/>
      <c r="AQ26" s="392"/>
      <c r="AR26" s="393"/>
      <c r="AS26" s="391">
        <v>3189</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2930</v>
      </c>
      <c r="R27" s="392"/>
      <c r="S27" s="392"/>
      <c r="T27" s="392"/>
      <c r="U27" s="392"/>
      <c r="V27" s="393"/>
      <c r="W27" s="457"/>
      <c r="X27" s="448"/>
      <c r="Y27" s="449"/>
      <c r="Z27" s="388" t="s">
        <v>162</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364695</v>
      </c>
      <c r="BO27" s="419"/>
      <c r="BP27" s="419"/>
      <c r="BQ27" s="419"/>
      <c r="BR27" s="419"/>
      <c r="BS27" s="419"/>
      <c r="BT27" s="419"/>
      <c r="BU27" s="420"/>
      <c r="BV27" s="418">
        <v>364663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2200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1640980</v>
      </c>
      <c r="BO28" s="411"/>
      <c r="BP28" s="411"/>
      <c r="BQ28" s="411"/>
      <c r="BR28" s="411"/>
      <c r="BS28" s="411"/>
      <c r="BT28" s="411"/>
      <c r="BU28" s="412"/>
      <c r="BV28" s="410">
        <v>1553829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8</v>
      </c>
      <c r="M29" s="392"/>
      <c r="N29" s="392"/>
      <c r="O29" s="392"/>
      <c r="P29" s="393"/>
      <c r="Q29" s="391">
        <v>2030</v>
      </c>
      <c r="R29" s="392"/>
      <c r="S29" s="392"/>
      <c r="T29" s="392"/>
      <c r="U29" s="392"/>
      <c r="V29" s="393"/>
      <c r="W29" s="458"/>
      <c r="X29" s="459"/>
      <c r="Y29" s="460"/>
      <c r="Z29" s="388" t="s">
        <v>169</v>
      </c>
      <c r="AA29" s="389"/>
      <c r="AB29" s="389"/>
      <c r="AC29" s="389"/>
      <c r="AD29" s="389"/>
      <c r="AE29" s="389"/>
      <c r="AF29" s="389"/>
      <c r="AG29" s="390"/>
      <c r="AH29" s="391">
        <v>86</v>
      </c>
      <c r="AI29" s="392"/>
      <c r="AJ29" s="392"/>
      <c r="AK29" s="392"/>
      <c r="AL29" s="393"/>
      <c r="AM29" s="391">
        <v>246390</v>
      </c>
      <c r="AN29" s="392"/>
      <c r="AO29" s="392"/>
      <c r="AP29" s="392"/>
      <c r="AQ29" s="392"/>
      <c r="AR29" s="393"/>
      <c r="AS29" s="391">
        <v>2865</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617661</v>
      </c>
      <c r="BO29" s="416"/>
      <c r="BP29" s="416"/>
      <c r="BQ29" s="416"/>
      <c r="BR29" s="416"/>
      <c r="BS29" s="416"/>
      <c r="BT29" s="416"/>
      <c r="BU29" s="417"/>
      <c r="BV29" s="415">
        <v>617197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92.2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1110103</v>
      </c>
      <c r="BO30" s="419"/>
      <c r="BP30" s="419"/>
      <c r="BQ30" s="419"/>
      <c r="BR30" s="419"/>
      <c r="BS30" s="419"/>
      <c r="BT30" s="419"/>
      <c r="BU30" s="420"/>
      <c r="BV30" s="418">
        <v>909570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国民健康保険病院事業</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簡易水道事業</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日向東臼杵広域連合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耳川広域森林組合</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ケーブルネットワーク事業</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電気事業</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入郷地区衛生組合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宮崎県林業公社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後期高齢者医療事業</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宮崎県北部広域行政事務組合（一般）</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介護サービス事業</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宮崎県北部広域行政事務組合（特別）</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後期高齢者医療広域連合（一般）</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後期高齢者医療広域連合（特別）</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宮崎県市町村総合事務組合（一般）</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宮崎県市町村総合事務組合（特別）</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宮崎県自治会館管理組合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526</v>
      </c>
      <c r="D34" s="1184"/>
      <c r="E34" s="1185"/>
      <c r="F34" s="32">
        <v>15.38</v>
      </c>
      <c r="G34" s="33">
        <v>16.62</v>
      </c>
      <c r="H34" s="33">
        <v>18.72</v>
      </c>
      <c r="I34" s="33">
        <v>17.95</v>
      </c>
      <c r="J34" s="34">
        <v>17.13</v>
      </c>
      <c r="K34" s="22"/>
      <c r="L34" s="22"/>
      <c r="M34" s="22"/>
      <c r="N34" s="22"/>
      <c r="O34" s="22"/>
      <c r="P34" s="22"/>
    </row>
    <row r="35" spans="1:16" ht="39" customHeight="1">
      <c r="A35" s="22"/>
      <c r="B35" s="35"/>
      <c r="C35" s="1178" t="s">
        <v>527</v>
      </c>
      <c r="D35" s="1179"/>
      <c r="E35" s="1180"/>
      <c r="F35" s="36">
        <v>11.1</v>
      </c>
      <c r="G35" s="37">
        <v>11.96</v>
      </c>
      <c r="H35" s="37">
        <v>6.02</v>
      </c>
      <c r="I35" s="37">
        <v>7.01</v>
      </c>
      <c r="J35" s="38">
        <v>5.82</v>
      </c>
      <c r="K35" s="22"/>
      <c r="L35" s="22"/>
      <c r="M35" s="22"/>
      <c r="N35" s="22"/>
      <c r="O35" s="22"/>
      <c r="P35" s="22"/>
    </row>
    <row r="36" spans="1:16" ht="39" customHeight="1">
      <c r="A36" s="22"/>
      <c r="B36" s="35"/>
      <c r="C36" s="1178" t="s">
        <v>528</v>
      </c>
      <c r="D36" s="1179"/>
      <c r="E36" s="1180"/>
      <c r="F36" s="36">
        <v>0.9</v>
      </c>
      <c r="G36" s="37">
        <v>0.63</v>
      </c>
      <c r="H36" s="37">
        <v>2.2999999999999998</v>
      </c>
      <c r="I36" s="37">
        <v>3.19</v>
      </c>
      <c r="J36" s="38">
        <v>1.91</v>
      </c>
      <c r="K36" s="22"/>
      <c r="L36" s="22"/>
      <c r="M36" s="22"/>
      <c r="N36" s="22"/>
      <c r="O36" s="22"/>
      <c r="P36" s="22"/>
    </row>
    <row r="37" spans="1:16" ht="39" customHeight="1">
      <c r="A37" s="22"/>
      <c r="B37" s="35"/>
      <c r="C37" s="1178" t="s">
        <v>529</v>
      </c>
      <c r="D37" s="1179"/>
      <c r="E37" s="1180"/>
      <c r="F37" s="36">
        <v>0.19</v>
      </c>
      <c r="G37" s="37">
        <v>0.24</v>
      </c>
      <c r="H37" s="37">
        <v>0.26</v>
      </c>
      <c r="I37" s="37">
        <v>0.33</v>
      </c>
      <c r="J37" s="38">
        <v>0.25</v>
      </c>
      <c r="K37" s="22"/>
      <c r="L37" s="22"/>
      <c r="M37" s="22"/>
      <c r="N37" s="22"/>
      <c r="O37" s="22"/>
      <c r="P37" s="22"/>
    </row>
    <row r="38" spans="1:16" ht="39" customHeight="1">
      <c r="A38" s="22"/>
      <c r="B38" s="35"/>
      <c r="C38" s="1178" t="s">
        <v>530</v>
      </c>
      <c r="D38" s="1179"/>
      <c r="E38" s="1180"/>
      <c r="F38" s="36">
        <v>0.22</v>
      </c>
      <c r="G38" s="37">
        <v>0.2</v>
      </c>
      <c r="H38" s="37">
        <v>0.15</v>
      </c>
      <c r="I38" s="37">
        <v>0.06</v>
      </c>
      <c r="J38" s="38">
        <v>0.12</v>
      </c>
      <c r="K38" s="22"/>
      <c r="L38" s="22"/>
      <c r="M38" s="22"/>
      <c r="N38" s="22"/>
      <c r="O38" s="22"/>
      <c r="P38" s="22"/>
    </row>
    <row r="39" spans="1:16" ht="39" customHeight="1">
      <c r="A39" s="22"/>
      <c r="B39" s="35"/>
      <c r="C39" s="1178" t="s">
        <v>531</v>
      </c>
      <c r="D39" s="1179"/>
      <c r="E39" s="1180"/>
      <c r="F39" s="36">
        <v>0.01</v>
      </c>
      <c r="G39" s="37">
        <v>0.01</v>
      </c>
      <c r="H39" s="37">
        <v>0.02</v>
      </c>
      <c r="I39" s="37">
        <v>0.02</v>
      </c>
      <c r="J39" s="38">
        <v>0.02</v>
      </c>
      <c r="K39" s="22"/>
      <c r="L39" s="22"/>
      <c r="M39" s="22"/>
      <c r="N39" s="22"/>
      <c r="O39" s="22"/>
      <c r="P39" s="22"/>
    </row>
    <row r="40" spans="1:16" ht="39" customHeight="1">
      <c r="A40" s="22"/>
      <c r="B40" s="35"/>
      <c r="C40" s="1178" t="s">
        <v>532</v>
      </c>
      <c r="D40" s="1179"/>
      <c r="E40" s="1180"/>
      <c r="F40" s="36">
        <v>0</v>
      </c>
      <c r="G40" s="37" t="s">
        <v>533</v>
      </c>
      <c r="H40" s="37" t="s">
        <v>534</v>
      </c>
      <c r="I40" s="37" t="s">
        <v>535</v>
      </c>
      <c r="J40" s="38">
        <v>0.01</v>
      </c>
      <c r="K40" s="22"/>
      <c r="L40" s="22"/>
      <c r="M40" s="22"/>
      <c r="N40" s="22"/>
      <c r="O40" s="22"/>
      <c r="P40" s="22"/>
    </row>
    <row r="41" spans="1:16" ht="39" customHeight="1">
      <c r="A41" s="22"/>
      <c r="B41" s="35"/>
      <c r="C41" s="1178" t="s">
        <v>536</v>
      </c>
      <c r="D41" s="1179"/>
      <c r="E41" s="1180"/>
      <c r="F41" s="36">
        <v>0</v>
      </c>
      <c r="G41" s="37">
        <v>0</v>
      </c>
      <c r="H41" s="37">
        <v>0</v>
      </c>
      <c r="I41" s="37">
        <v>0</v>
      </c>
      <c r="J41" s="38">
        <v>0</v>
      </c>
      <c r="K41" s="22"/>
      <c r="L41" s="22"/>
      <c r="M41" s="22"/>
      <c r="N41" s="22"/>
      <c r="O41" s="22"/>
      <c r="P41" s="22"/>
    </row>
    <row r="42" spans="1:16" ht="39" customHeight="1">
      <c r="A42" s="22"/>
      <c r="B42" s="39"/>
      <c r="C42" s="1178" t="s">
        <v>537</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538</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644</v>
      </c>
      <c r="L45" s="60">
        <v>665</v>
      </c>
      <c r="M45" s="60">
        <v>668</v>
      </c>
      <c r="N45" s="60">
        <v>699</v>
      </c>
      <c r="O45" s="61">
        <v>753</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42</v>
      </c>
      <c r="L48" s="64">
        <v>51</v>
      </c>
      <c r="M48" s="64">
        <v>53</v>
      </c>
      <c r="N48" s="64">
        <v>44</v>
      </c>
      <c r="O48" s="65">
        <v>45</v>
      </c>
      <c r="P48" s="48"/>
      <c r="Q48" s="48"/>
      <c r="R48" s="48"/>
      <c r="S48" s="48"/>
      <c r="T48" s="48"/>
      <c r="U48" s="48"/>
    </row>
    <row r="49" spans="1:21" ht="30.75" customHeight="1">
      <c r="A49" s="48"/>
      <c r="B49" s="1196"/>
      <c r="C49" s="1197"/>
      <c r="D49" s="62"/>
      <c r="E49" s="1188" t="s">
        <v>16</v>
      </c>
      <c r="F49" s="1188"/>
      <c r="G49" s="1188"/>
      <c r="H49" s="1188"/>
      <c r="I49" s="1188"/>
      <c r="J49" s="1189"/>
      <c r="K49" s="63">
        <v>32</v>
      </c>
      <c r="L49" s="64">
        <v>32</v>
      </c>
      <c r="M49" s="64">
        <v>32</v>
      </c>
      <c r="N49" s="64">
        <v>35</v>
      </c>
      <c r="O49" s="65">
        <v>31</v>
      </c>
      <c r="P49" s="48"/>
      <c r="Q49" s="48"/>
      <c r="R49" s="48"/>
      <c r="S49" s="48"/>
      <c r="T49" s="48"/>
      <c r="U49" s="48"/>
    </row>
    <row r="50" spans="1:21" ht="30.75" customHeight="1">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c r="A52" s="48"/>
      <c r="B52" s="1186" t="s">
        <v>19</v>
      </c>
      <c r="C52" s="1187"/>
      <c r="D52" s="66"/>
      <c r="E52" s="1188" t="s">
        <v>20</v>
      </c>
      <c r="F52" s="1188"/>
      <c r="G52" s="1188"/>
      <c r="H52" s="1188"/>
      <c r="I52" s="1188"/>
      <c r="J52" s="1189"/>
      <c r="K52" s="63">
        <v>450</v>
      </c>
      <c r="L52" s="64">
        <v>459</v>
      </c>
      <c r="M52" s="64">
        <v>474</v>
      </c>
      <c r="N52" s="64">
        <v>495</v>
      </c>
      <c r="O52" s="65">
        <v>531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268</v>
      </c>
      <c r="L53" s="69">
        <v>289</v>
      </c>
      <c r="M53" s="69">
        <v>279</v>
      </c>
      <c r="N53" s="69">
        <v>283</v>
      </c>
      <c r="O53" s="70">
        <v>298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50" sqref="M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5941</v>
      </c>
      <c r="J41" s="83">
        <v>6214</v>
      </c>
      <c r="K41" s="83">
        <v>6052</v>
      </c>
      <c r="L41" s="83">
        <v>6088</v>
      </c>
      <c r="M41" s="84">
        <v>6093</v>
      </c>
    </row>
    <row r="42" spans="2:13" ht="27.75" customHeight="1">
      <c r="B42" s="1204"/>
      <c r="C42" s="1205"/>
      <c r="D42" s="85"/>
      <c r="E42" s="1208" t="s">
        <v>26</v>
      </c>
      <c r="F42" s="1208"/>
      <c r="G42" s="1208"/>
      <c r="H42" s="1209"/>
      <c r="I42" s="86" t="s">
        <v>479</v>
      </c>
      <c r="J42" s="87" t="s">
        <v>479</v>
      </c>
      <c r="K42" s="87" t="s">
        <v>479</v>
      </c>
      <c r="L42" s="87" t="s">
        <v>479</v>
      </c>
      <c r="M42" s="88" t="s">
        <v>479</v>
      </c>
    </row>
    <row r="43" spans="2:13" ht="27.75" customHeight="1">
      <c r="B43" s="1204"/>
      <c r="C43" s="1205"/>
      <c r="D43" s="85"/>
      <c r="E43" s="1208" t="s">
        <v>27</v>
      </c>
      <c r="F43" s="1208"/>
      <c r="G43" s="1208"/>
      <c r="H43" s="1209"/>
      <c r="I43" s="86">
        <v>474</v>
      </c>
      <c r="J43" s="87">
        <v>590</v>
      </c>
      <c r="K43" s="87">
        <v>631</v>
      </c>
      <c r="L43" s="87">
        <v>597</v>
      </c>
      <c r="M43" s="88">
        <v>516</v>
      </c>
    </row>
    <row r="44" spans="2:13" ht="27.75" customHeight="1">
      <c r="B44" s="1204"/>
      <c r="C44" s="1205"/>
      <c r="D44" s="85"/>
      <c r="E44" s="1208" t="s">
        <v>28</v>
      </c>
      <c r="F44" s="1208"/>
      <c r="G44" s="1208"/>
      <c r="H44" s="1209"/>
      <c r="I44" s="86">
        <v>161</v>
      </c>
      <c r="J44" s="87">
        <v>136</v>
      </c>
      <c r="K44" s="87">
        <v>111</v>
      </c>
      <c r="L44" s="87">
        <v>78</v>
      </c>
      <c r="M44" s="88">
        <v>47</v>
      </c>
    </row>
    <row r="45" spans="2:13" ht="27.75" customHeight="1">
      <c r="B45" s="1204"/>
      <c r="C45" s="1205"/>
      <c r="D45" s="85"/>
      <c r="E45" s="1208" t="s">
        <v>29</v>
      </c>
      <c r="F45" s="1208"/>
      <c r="G45" s="1208"/>
      <c r="H45" s="1209"/>
      <c r="I45" s="86">
        <v>1110</v>
      </c>
      <c r="J45" s="87">
        <v>1101</v>
      </c>
      <c r="K45" s="87">
        <v>1149</v>
      </c>
      <c r="L45" s="87">
        <v>1096</v>
      </c>
      <c r="M45" s="88">
        <v>1040</v>
      </c>
    </row>
    <row r="46" spans="2:13" ht="27.75" customHeight="1">
      <c r="B46" s="1204"/>
      <c r="C46" s="1205"/>
      <c r="D46" s="89"/>
      <c r="E46" s="1208" t="s">
        <v>30</v>
      </c>
      <c r="F46" s="1208"/>
      <c r="G46" s="1208"/>
      <c r="H46" s="1209"/>
      <c r="I46" s="86" t="s">
        <v>479</v>
      </c>
      <c r="J46" s="87" t="s">
        <v>479</v>
      </c>
      <c r="K46" s="87" t="s">
        <v>479</v>
      </c>
      <c r="L46" s="87" t="s">
        <v>479</v>
      </c>
      <c r="M46" s="88">
        <v>5</v>
      </c>
    </row>
    <row r="47" spans="2:13" ht="27.75" customHeight="1">
      <c r="B47" s="1204"/>
      <c r="C47" s="1205"/>
      <c r="D47" s="90"/>
      <c r="E47" s="1218" t="s">
        <v>31</v>
      </c>
      <c r="F47" s="1219"/>
      <c r="G47" s="1219"/>
      <c r="H47" s="1220"/>
      <c r="I47" s="86" t="s">
        <v>479</v>
      </c>
      <c r="J47" s="87" t="s">
        <v>479</v>
      </c>
      <c r="K47" s="87" t="s">
        <v>479</v>
      </c>
      <c r="L47" s="87" t="s">
        <v>479</v>
      </c>
      <c r="M47" s="88" t="s">
        <v>479</v>
      </c>
    </row>
    <row r="48" spans="2:13" ht="27.75" customHeight="1">
      <c r="B48" s="1204"/>
      <c r="C48" s="1205"/>
      <c r="D48" s="85"/>
      <c r="E48" s="1208" t="s">
        <v>32</v>
      </c>
      <c r="F48" s="1208"/>
      <c r="G48" s="1208"/>
      <c r="H48" s="1209"/>
      <c r="I48" s="86" t="s">
        <v>479</v>
      </c>
      <c r="J48" s="87" t="s">
        <v>479</v>
      </c>
      <c r="K48" s="87" t="s">
        <v>479</v>
      </c>
      <c r="L48" s="87" t="s">
        <v>479</v>
      </c>
      <c r="M48" s="88" t="s">
        <v>479</v>
      </c>
    </row>
    <row r="49" spans="2:13" ht="27.75" customHeight="1">
      <c r="B49" s="1206"/>
      <c r="C49" s="1207"/>
      <c r="D49" s="85"/>
      <c r="E49" s="1208" t="s">
        <v>33</v>
      </c>
      <c r="F49" s="1208"/>
      <c r="G49" s="1208"/>
      <c r="H49" s="1209"/>
      <c r="I49" s="86" t="s">
        <v>479</v>
      </c>
      <c r="J49" s="87" t="s">
        <v>479</v>
      </c>
      <c r="K49" s="87" t="s">
        <v>479</v>
      </c>
      <c r="L49" s="87" t="s">
        <v>479</v>
      </c>
      <c r="M49" s="88" t="s">
        <v>479</v>
      </c>
    </row>
    <row r="50" spans="2:13" ht="27.75" customHeight="1">
      <c r="B50" s="1202" t="s">
        <v>34</v>
      </c>
      <c r="C50" s="1203"/>
      <c r="D50" s="91"/>
      <c r="E50" s="1208" t="s">
        <v>35</v>
      </c>
      <c r="F50" s="1208"/>
      <c r="G50" s="1208"/>
      <c r="H50" s="1209"/>
      <c r="I50" s="86">
        <v>3366</v>
      </c>
      <c r="J50" s="87">
        <v>3466</v>
      </c>
      <c r="K50" s="87">
        <v>3179</v>
      </c>
      <c r="L50" s="87">
        <v>2822</v>
      </c>
      <c r="M50" s="88">
        <v>3080</v>
      </c>
    </row>
    <row r="51" spans="2:13" ht="27.75" customHeight="1">
      <c r="B51" s="1204"/>
      <c r="C51" s="1205"/>
      <c r="D51" s="85"/>
      <c r="E51" s="1208" t="s">
        <v>36</v>
      </c>
      <c r="F51" s="1208"/>
      <c r="G51" s="1208"/>
      <c r="H51" s="1209"/>
      <c r="I51" s="86">
        <v>25</v>
      </c>
      <c r="J51" s="87">
        <v>20</v>
      </c>
      <c r="K51" s="87">
        <v>1</v>
      </c>
      <c r="L51" s="87" t="s">
        <v>479</v>
      </c>
      <c r="M51" s="88" t="s">
        <v>479</v>
      </c>
    </row>
    <row r="52" spans="2:13" ht="27.75" customHeight="1">
      <c r="B52" s="1206"/>
      <c r="C52" s="1207"/>
      <c r="D52" s="85"/>
      <c r="E52" s="1208" t="s">
        <v>37</v>
      </c>
      <c r="F52" s="1208"/>
      <c r="G52" s="1208"/>
      <c r="H52" s="1209"/>
      <c r="I52" s="86">
        <v>4287</v>
      </c>
      <c r="J52" s="87">
        <v>4552</v>
      </c>
      <c r="K52" s="87">
        <v>4469</v>
      </c>
      <c r="L52" s="87">
        <v>4545</v>
      </c>
      <c r="M52" s="88">
        <v>4597</v>
      </c>
    </row>
    <row r="53" spans="2:13" ht="27.75" customHeight="1" thickBot="1">
      <c r="B53" s="1210" t="s">
        <v>21</v>
      </c>
      <c r="C53" s="1211"/>
      <c r="D53" s="92"/>
      <c r="E53" s="1212" t="s">
        <v>38</v>
      </c>
      <c r="F53" s="1212"/>
      <c r="G53" s="1212"/>
      <c r="H53" s="1213"/>
      <c r="I53" s="93">
        <v>8</v>
      </c>
      <c r="J53" s="94">
        <v>3</v>
      </c>
      <c r="K53" s="94">
        <v>294</v>
      </c>
      <c r="L53" s="94">
        <v>491</v>
      </c>
      <c r="M53" s="95">
        <v>24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1" zoomScaleNormal="100" zoomScaleSheetLayoutView="55" workbookViewId="0">
      <selection activeCell="K39" sqref="K3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553</v>
      </c>
      <c r="C41" s="248"/>
      <c r="D41" s="248"/>
      <c r="E41" s="248"/>
      <c r="F41" s="248"/>
      <c r="G41" s="248"/>
      <c r="H41" s="248"/>
      <c r="I41" s="248"/>
      <c r="J41" s="248"/>
      <c r="K41" s="248"/>
      <c r="L41" s="248"/>
      <c r="M41" s="248"/>
      <c r="N41" s="248"/>
      <c r="O41" s="248"/>
      <c r="P41" s="249"/>
    </row>
    <row r="42" spans="2:17">
      <c r="B42" s="250"/>
      <c r="C42" s="246"/>
      <c r="D42" s="246"/>
      <c r="E42" s="246"/>
      <c r="F42" s="246"/>
      <c r="G42" s="353" t="s">
        <v>554</v>
      </c>
      <c r="I42" s="354"/>
      <c r="J42" s="354"/>
      <c r="K42" s="354"/>
      <c r="L42" s="246"/>
      <c r="M42" s="246"/>
      <c r="N42" s="246"/>
      <c r="O42" s="246"/>
    </row>
    <row r="43" spans="2:17">
      <c r="B43" s="250"/>
      <c r="C43" s="246"/>
      <c r="D43" s="246"/>
      <c r="E43" s="246"/>
      <c r="F43" s="246"/>
      <c r="G43" s="1233" t="s">
        <v>555</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556</v>
      </c>
    </row>
    <row r="50" spans="1:17">
      <c r="B50" s="250"/>
      <c r="C50" s="246"/>
      <c r="D50" s="246"/>
      <c r="E50" s="246"/>
      <c r="F50" s="246"/>
      <c r="G50" s="1242"/>
      <c r="H50" s="1243"/>
      <c r="I50" s="1243"/>
      <c r="J50" s="1244"/>
      <c r="K50" s="356" t="s">
        <v>519</v>
      </c>
      <c r="L50" s="356" t="s">
        <v>520</v>
      </c>
      <c r="M50" s="356" t="s">
        <v>521</v>
      </c>
      <c r="N50" s="356" t="s">
        <v>522</v>
      </c>
      <c r="O50" s="356" t="s">
        <v>523</v>
      </c>
    </row>
    <row r="51" spans="1:17">
      <c r="B51" s="250"/>
      <c r="C51" s="246"/>
      <c r="D51" s="246"/>
      <c r="E51" s="246"/>
      <c r="F51" s="246"/>
      <c r="G51" s="1245" t="s">
        <v>557</v>
      </c>
      <c r="H51" s="1246"/>
      <c r="I51" s="1251" t="s">
        <v>558</v>
      </c>
      <c r="J51" s="1251"/>
      <c r="K51" s="1255"/>
      <c r="L51" s="1255"/>
      <c r="M51" s="1255"/>
      <c r="N51" s="1221">
        <v>19.7</v>
      </c>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559</v>
      </c>
      <c r="J53" s="1231"/>
      <c r="K53" s="1256"/>
      <c r="L53" s="1256"/>
      <c r="M53" s="1256"/>
      <c r="N53" s="1253">
        <v>45.8</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560</v>
      </c>
      <c r="H55" s="1226"/>
      <c r="I55" s="1231" t="s">
        <v>558</v>
      </c>
      <c r="J55" s="1231"/>
      <c r="K55" s="1255"/>
      <c r="L55" s="1255"/>
      <c r="M55" s="1255"/>
      <c r="N55" s="1221">
        <v>0</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559</v>
      </c>
      <c r="J57" s="1223"/>
      <c r="K57" s="1256"/>
      <c r="L57" s="1256"/>
      <c r="M57" s="1256"/>
      <c r="N57" s="1253">
        <v>54.2</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561</v>
      </c>
      <c r="C63" s="246"/>
      <c r="D63" s="246"/>
      <c r="E63" s="246"/>
      <c r="F63" s="246"/>
      <c r="G63" s="246"/>
      <c r="H63" s="246"/>
      <c r="I63" s="246"/>
      <c r="J63" s="246"/>
      <c r="K63" s="246"/>
      <c r="L63" s="246"/>
      <c r="M63" s="246"/>
      <c r="N63" s="246"/>
      <c r="O63" s="246"/>
    </row>
    <row r="64" spans="1:17">
      <c r="B64" s="250"/>
      <c r="C64" s="246"/>
      <c r="D64" s="246"/>
      <c r="E64" s="246"/>
      <c r="F64" s="246"/>
      <c r="G64" s="353" t="s">
        <v>554</v>
      </c>
      <c r="I64" s="354"/>
      <c r="J64" s="354"/>
      <c r="K64" s="354"/>
      <c r="L64" s="246"/>
      <c r="M64" s="246"/>
      <c r="N64" s="246"/>
      <c r="O64" s="246"/>
    </row>
    <row r="65" spans="2:30">
      <c r="B65" s="250"/>
      <c r="C65" s="246"/>
      <c r="D65" s="246"/>
      <c r="E65" s="246"/>
      <c r="F65" s="246"/>
      <c r="G65" s="1233" t="s">
        <v>562</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563</v>
      </c>
      <c r="I71" s="370"/>
      <c r="J71" s="366"/>
      <c r="K71" s="366"/>
      <c r="L71" s="367"/>
      <c r="M71" s="366"/>
      <c r="N71" s="367"/>
      <c r="O71" s="368"/>
    </row>
    <row r="72" spans="2:30">
      <c r="B72" s="250"/>
      <c r="C72" s="246"/>
      <c r="D72" s="246"/>
      <c r="E72" s="246"/>
      <c r="F72" s="246"/>
      <c r="G72" s="1242"/>
      <c r="H72" s="1243"/>
      <c r="I72" s="1243"/>
      <c r="J72" s="1244"/>
      <c r="K72" s="356" t="s">
        <v>519</v>
      </c>
      <c r="L72" s="356" t="s">
        <v>520</v>
      </c>
      <c r="M72" s="356" t="s">
        <v>521</v>
      </c>
      <c r="N72" s="356" t="s">
        <v>522</v>
      </c>
      <c r="O72" s="356" t="s">
        <v>523</v>
      </c>
    </row>
    <row r="73" spans="2:30">
      <c r="B73" s="250"/>
      <c r="C73" s="246"/>
      <c r="D73" s="246"/>
      <c r="E73" s="246"/>
      <c r="F73" s="246"/>
      <c r="G73" s="1245" t="s">
        <v>557</v>
      </c>
      <c r="H73" s="1246"/>
      <c r="I73" s="1251" t="s">
        <v>558</v>
      </c>
      <c r="J73" s="1251"/>
      <c r="K73" s="1232">
        <v>0.2</v>
      </c>
      <c r="L73" s="1232">
        <v>0.1</v>
      </c>
      <c r="M73" s="1221">
        <v>12</v>
      </c>
      <c r="N73" s="1221">
        <v>19.7</v>
      </c>
      <c r="O73" s="1221">
        <v>0.9</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564</v>
      </c>
      <c r="J75" s="1231"/>
      <c r="K75" s="1253">
        <v>11.3</v>
      </c>
      <c r="L75" s="1253">
        <v>10.8</v>
      </c>
      <c r="M75" s="1253">
        <v>10.7</v>
      </c>
      <c r="N75" s="1253">
        <v>11.1</v>
      </c>
      <c r="O75" s="1253">
        <v>11.6</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560</v>
      </c>
      <c r="H77" s="1226"/>
      <c r="I77" s="1231" t="s">
        <v>558</v>
      </c>
      <c r="J77" s="1231"/>
      <c r="K77" s="1232">
        <v>0</v>
      </c>
      <c r="L77" s="1232">
        <v>0</v>
      </c>
      <c r="M77" s="1221">
        <v>0</v>
      </c>
      <c r="N77" s="1221">
        <v>0</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564</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election activeCell="L38" sqref="L3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9" zoomScaleNormal="100" zoomScaleSheetLayoutView="55" workbookViewId="0">
      <selection activeCell="L38" sqref="L3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398048</v>
      </c>
      <c r="E3" s="118"/>
      <c r="F3" s="119">
        <v>228305</v>
      </c>
      <c r="G3" s="120"/>
      <c r="H3" s="121"/>
    </row>
    <row r="4" spans="1:8">
      <c r="A4" s="122"/>
      <c r="B4" s="123"/>
      <c r="C4" s="124"/>
      <c r="D4" s="125">
        <v>190639</v>
      </c>
      <c r="E4" s="126"/>
      <c r="F4" s="127">
        <v>86611</v>
      </c>
      <c r="G4" s="128"/>
      <c r="H4" s="129"/>
    </row>
    <row r="5" spans="1:8">
      <c r="A5" s="110" t="s">
        <v>513</v>
      </c>
      <c r="B5" s="115"/>
      <c r="C5" s="116"/>
      <c r="D5" s="117">
        <v>663465</v>
      </c>
      <c r="E5" s="118"/>
      <c r="F5" s="119">
        <v>316331</v>
      </c>
      <c r="G5" s="120"/>
      <c r="H5" s="121"/>
    </row>
    <row r="6" spans="1:8">
      <c r="A6" s="122"/>
      <c r="B6" s="123"/>
      <c r="C6" s="124"/>
      <c r="D6" s="125">
        <v>205376</v>
      </c>
      <c r="E6" s="126"/>
      <c r="F6" s="127">
        <v>106387</v>
      </c>
      <c r="G6" s="128"/>
      <c r="H6" s="129"/>
    </row>
    <row r="7" spans="1:8">
      <c r="A7" s="110" t="s">
        <v>514</v>
      </c>
      <c r="B7" s="115"/>
      <c r="C7" s="116"/>
      <c r="D7" s="117">
        <v>638024</v>
      </c>
      <c r="E7" s="118"/>
      <c r="F7" s="119">
        <v>333013</v>
      </c>
      <c r="G7" s="120"/>
      <c r="H7" s="121"/>
    </row>
    <row r="8" spans="1:8">
      <c r="A8" s="122"/>
      <c r="B8" s="123"/>
      <c r="C8" s="124"/>
      <c r="D8" s="125">
        <v>310304</v>
      </c>
      <c r="E8" s="126"/>
      <c r="F8" s="127">
        <v>126732</v>
      </c>
      <c r="G8" s="128"/>
      <c r="H8" s="129"/>
    </row>
    <row r="9" spans="1:8">
      <c r="A9" s="110" t="s">
        <v>515</v>
      </c>
      <c r="B9" s="115"/>
      <c r="C9" s="116"/>
      <c r="D9" s="117">
        <v>604337</v>
      </c>
      <c r="E9" s="118"/>
      <c r="F9" s="119">
        <v>280458</v>
      </c>
      <c r="G9" s="120"/>
      <c r="H9" s="121"/>
    </row>
    <row r="10" spans="1:8">
      <c r="A10" s="122"/>
      <c r="B10" s="123"/>
      <c r="C10" s="124"/>
      <c r="D10" s="125">
        <v>373828</v>
      </c>
      <c r="E10" s="126"/>
      <c r="F10" s="127">
        <v>127286</v>
      </c>
      <c r="G10" s="128"/>
      <c r="H10" s="129"/>
    </row>
    <row r="11" spans="1:8">
      <c r="A11" s="110" t="s">
        <v>516</v>
      </c>
      <c r="B11" s="115"/>
      <c r="C11" s="116"/>
      <c r="D11" s="117">
        <v>648917</v>
      </c>
      <c r="E11" s="118"/>
      <c r="F11" s="119">
        <v>291945</v>
      </c>
      <c r="G11" s="120"/>
      <c r="H11" s="121"/>
    </row>
    <row r="12" spans="1:8">
      <c r="A12" s="122"/>
      <c r="B12" s="123"/>
      <c r="C12" s="130"/>
      <c r="D12" s="125">
        <v>392191</v>
      </c>
      <c r="E12" s="126"/>
      <c r="F12" s="127">
        <v>127651</v>
      </c>
      <c r="G12" s="128"/>
      <c r="H12" s="129"/>
    </row>
    <row r="13" spans="1:8">
      <c r="A13" s="110"/>
      <c r="B13" s="115"/>
      <c r="C13" s="131"/>
      <c r="D13" s="132">
        <v>590558</v>
      </c>
      <c r="E13" s="133"/>
      <c r="F13" s="134">
        <v>290010</v>
      </c>
      <c r="G13" s="135"/>
      <c r="H13" s="121"/>
    </row>
    <row r="14" spans="1:8">
      <c r="A14" s="122"/>
      <c r="B14" s="123"/>
      <c r="C14" s="124"/>
      <c r="D14" s="125">
        <v>294468</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11.11</v>
      </c>
      <c r="C19" s="136">
        <f>ROUND(VALUE(SUBSTITUTE(実質収支比率等に係る経年分析!G$48,"▲","-")),2)</f>
        <v>10.81</v>
      </c>
      <c r="D19" s="136">
        <f>ROUND(VALUE(SUBSTITUTE(実質収支比率等に係る経年分析!H$48,"▲","-")),2)</f>
        <v>6.04</v>
      </c>
      <c r="E19" s="136">
        <f>ROUND(VALUE(SUBSTITUTE(実質収支比率等に係る経年分析!I$48,"▲","-")),2)</f>
        <v>5.73</v>
      </c>
      <c r="F19" s="136">
        <f>ROUND(VALUE(SUBSTITUTE(実質収支比率等に係る経年分析!J$48,"▲","-")),2)</f>
        <v>5.84</v>
      </c>
    </row>
    <row r="20" spans="1:11">
      <c r="A20" s="136" t="s">
        <v>43</v>
      </c>
      <c r="B20" s="136">
        <f>ROUND(VALUE(SUBSTITUTE(実質収支比率等に係る経年分析!F$47,"▲","-")),2)</f>
        <v>43.21</v>
      </c>
      <c r="C20" s="136">
        <f>ROUND(VALUE(SUBSTITUTE(実質収支比率等に係る経年分析!G$47,"▲","-")),2)</f>
        <v>49.36</v>
      </c>
      <c r="D20" s="136">
        <f>ROUND(VALUE(SUBSTITUTE(実質収支比率等に係る経年分析!H$47,"▲","-")),2)</f>
        <v>59.53</v>
      </c>
      <c r="E20" s="136">
        <f>ROUND(VALUE(SUBSTITUTE(実質収支比率等に係る経年分析!I$47,"▲","-")),2)</f>
        <v>52.15</v>
      </c>
      <c r="F20" s="136">
        <f>ROUND(VALUE(SUBSTITUTE(実質収支比率等に係る経年分析!J$47,"▲","-")),2)</f>
        <v>54.81</v>
      </c>
    </row>
    <row r="21" spans="1:11">
      <c r="A21" s="136" t="s">
        <v>44</v>
      </c>
      <c r="B21" s="136">
        <f>IF(ISNUMBER(VALUE(SUBSTITUTE(実質収支比率等に係る経年分析!F$49,"▲","-"))),ROUND(VALUE(SUBSTITUTE(実質収支比率等に係る経年分析!F$49,"▲","-")),2),NA())</f>
        <v>3.93</v>
      </c>
      <c r="C21" s="136">
        <f>IF(ISNUMBER(VALUE(SUBSTITUTE(実質収支比率等に係る経年分析!G$49,"▲","-"))),ROUND(VALUE(SUBSTITUTE(実質収支比率等に係る経年分析!G$49,"▲","-")),2),NA())</f>
        <v>0.37</v>
      </c>
      <c r="D21" s="136">
        <f>IF(ISNUMBER(VALUE(SUBSTITUTE(実質収支比率等に係る経年分析!H$49,"▲","-"))),ROUND(VALUE(SUBSTITUTE(実質収支比率等に係る経年分析!H$49,"▲","-")),2),NA())</f>
        <v>-4.8</v>
      </c>
      <c r="E21" s="136">
        <f>IF(ISNUMBER(VALUE(SUBSTITUTE(実質収支比率等に係る経年分析!I$49,"▲","-"))),ROUND(VALUE(SUBSTITUTE(実質収支比率等に係る経年分析!I$49,"▲","-")),2),NA())</f>
        <v>-9.18</v>
      </c>
      <c r="F21" s="136">
        <f>IF(ISNUMBER(VALUE(SUBSTITUTE(実質収支比率等に係る経年分析!J$49,"▲","-"))),ROUND(VALUE(SUBSTITUTE(実質収支比率等に係る経年分析!J$49,"▲","-")),2),NA())</f>
        <v>0.18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介護サービス事業</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ケーブルネットワーク事業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f>IF(ROUND(VALUE(SUBSTITUTE(連結実質赤字比率に係る赤字・黒字の構成分析!G$40,"▲", "-")), 2) &lt; 0, ABS(ROUND(VALUE(SUBSTITUTE(連結実質赤字比率に係る赤字・黒字の構成分析!G$40,"▲", "-")), 2)), NA())</f>
        <v>1.1499999999999999</v>
      </c>
      <c r="E30" s="137" t="e">
        <f>IF(ROUND(VALUE(SUBSTITUTE(連結実質赤字比率に係る赤字・黒字の構成分析!G$40,"▲", "-")), 2) &gt;= 0, ABS(ROUND(VALUE(SUBSTITUTE(連結実質赤字比率に係る赤字・黒字の構成分析!G$40,"▲", "-")), 2)), NA())</f>
        <v>#N/A</v>
      </c>
      <c r="F30" s="137">
        <f>IF(ROUND(VALUE(SUBSTITUTE(連結実質赤字比率に係る赤字・黒字の構成分析!H$40,"▲", "-")), 2) &lt; 0, ABS(ROUND(VALUE(SUBSTITUTE(連結実質赤字比率に係る赤字・黒字の構成分析!H$40,"▲", "-")), 2)), NA())</f>
        <v>1.46</v>
      </c>
      <c r="G30" s="137" t="e">
        <f>IF(ROUND(VALUE(SUBSTITUTE(連結実質赤字比率に係る赤字・黒字の構成分析!H$40,"▲", "-")), 2) &gt;= 0, ABS(ROUND(VALUE(SUBSTITUTE(連結実質赤字比率に係る赤字・黒字の構成分析!H$40,"▲", "-")), 2)), NA())</f>
        <v>#N/A</v>
      </c>
      <c r="H30" s="137">
        <f>IF(ROUND(VALUE(SUBSTITUTE(連結実質赤字比率に係る赤字・黒字の構成分析!I$40,"▲", "-")), 2) &lt; 0, ABS(ROUND(VALUE(SUBSTITUTE(連結実質赤字比率に係る赤字・黒字の構成分析!I$40,"▲", "-")), 2)), NA())</f>
        <v>1.28</v>
      </c>
      <c r="I30" s="137" t="e">
        <f>IF(ROUND(VALUE(SUBSTITUTE(連結実質赤字比率に係る赤字・黒字の構成分析!I$40,"▲", "-")), 2) &gt;= 0, ABS(ROUND(VALUE(SUBSTITUTE(連結実質赤字比率に係る赤字・黒字の構成分析!I$40,"▲", "-")), 2)), NA())</f>
        <v>#N/A</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簡易水道事業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介護保険事業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c r="A33" s="137" t="str">
        <f>IF(連結実質赤字比率に係る赤字・黒字の構成分析!C$37="",NA(),連結実質赤字比率に係る赤字・黒字の構成分析!C$37)</f>
        <v>国民健康保険事業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0.25</v>
      </c>
    </row>
    <row r="34" spans="1:16">
      <c r="A34" s="137" t="str">
        <f>IF(連結実質赤字比率に係る赤字・黒字の構成分析!C$36="",NA(),連結実質赤字比率に係る赤字・黒字の構成分析!C$36)</f>
        <v>電気事業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2.2999999999999998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5.82</v>
      </c>
    </row>
    <row r="36" spans="1:16">
      <c r="A36" s="137" t="str">
        <f>IF(連結実質赤字比率に係る赤字・黒字の構成分析!C$34="",NA(),連結実質赤字比率に係る赤字・黒字の構成分析!C$34)</f>
        <v>国民健康保険病院事業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15.38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16.62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18.72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17.95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17.13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450</v>
      </c>
      <c r="E42" s="138"/>
      <c r="F42" s="138"/>
      <c r="G42" s="138">
        <f>'実質公債費比率（分子）の構造'!L$52</f>
        <v>459</v>
      </c>
      <c r="H42" s="138"/>
      <c r="I42" s="138"/>
      <c r="J42" s="138">
        <f>'実質公債費比率（分子）の構造'!M$52</f>
        <v>474</v>
      </c>
      <c r="K42" s="138"/>
      <c r="L42" s="138"/>
      <c r="M42" s="138">
        <f>'実質公債費比率（分子）の構造'!N$52</f>
        <v>495</v>
      </c>
      <c r="N42" s="138"/>
      <c r="O42" s="138"/>
      <c r="P42" s="138">
        <f>'実質公債費比率（分子）の構造'!O$52</f>
        <v>531</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32</v>
      </c>
      <c r="C45" s="138"/>
      <c r="D45" s="138"/>
      <c r="E45" s="138">
        <f>'実質公債費比率（分子）の構造'!L$49</f>
        <v>32</v>
      </c>
      <c r="F45" s="138"/>
      <c r="G45" s="138"/>
      <c r="H45" s="138">
        <f>'実質公債費比率（分子）の構造'!M$49</f>
        <v>32</v>
      </c>
      <c r="I45" s="138"/>
      <c r="J45" s="138"/>
      <c r="K45" s="138">
        <f>'実質公債費比率（分子）の構造'!N$49</f>
        <v>35</v>
      </c>
      <c r="L45" s="138"/>
      <c r="M45" s="138"/>
      <c r="N45" s="138">
        <f>'実質公債費比率（分子）の構造'!O$49</f>
        <v>31</v>
      </c>
      <c r="O45" s="138"/>
      <c r="P45" s="138"/>
    </row>
    <row r="46" spans="1:16">
      <c r="A46" s="138" t="s">
        <v>55</v>
      </c>
      <c r="B46" s="138">
        <f>'実質公債費比率（分子）の構造'!K$48</f>
        <v>42</v>
      </c>
      <c r="C46" s="138"/>
      <c r="D46" s="138"/>
      <c r="E46" s="138">
        <f>'実質公債費比率（分子）の構造'!L$48</f>
        <v>51</v>
      </c>
      <c r="F46" s="138"/>
      <c r="G46" s="138"/>
      <c r="H46" s="138">
        <f>'実質公債費比率（分子）の構造'!M$48</f>
        <v>53</v>
      </c>
      <c r="I46" s="138"/>
      <c r="J46" s="138"/>
      <c r="K46" s="138">
        <f>'実質公債費比率（分子）の構造'!N$48</f>
        <v>44</v>
      </c>
      <c r="L46" s="138"/>
      <c r="M46" s="138"/>
      <c r="N46" s="138">
        <f>'実質公債費比率（分子）の構造'!O$48</f>
        <v>45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644</v>
      </c>
      <c r="C49" s="138"/>
      <c r="D49" s="138"/>
      <c r="E49" s="138">
        <f>'実質公債費比率（分子）の構造'!L$45</f>
        <v>665</v>
      </c>
      <c r="F49" s="138"/>
      <c r="G49" s="138"/>
      <c r="H49" s="138">
        <f>'実質公債費比率（分子）の構造'!M$45</f>
        <v>668</v>
      </c>
      <c r="I49" s="138"/>
      <c r="J49" s="138"/>
      <c r="K49" s="138">
        <f>'実質公債費比率（分子）の構造'!N$45</f>
        <v>699</v>
      </c>
      <c r="L49" s="138"/>
      <c r="M49" s="138"/>
      <c r="N49" s="138">
        <f>'実質公債費比率（分子）の構造'!O$45</f>
        <v>753</v>
      </c>
      <c r="O49" s="138"/>
      <c r="P49" s="138"/>
    </row>
    <row r="50" spans="1:16">
      <c r="A50" s="138" t="s">
        <v>59</v>
      </c>
      <c r="B50" s="138" t="e">
        <f>NA()</f>
        <v>#N/A</v>
      </c>
      <c r="C50" s="138">
        <f>IF(ISNUMBER('実質公債費比率（分子）の構造'!K$53),'実質公債費比率（分子）の構造'!K$53,NA())</f>
        <v>268</v>
      </c>
      <c r="D50" s="138" t="e">
        <f>NA()</f>
        <v>#N/A</v>
      </c>
      <c r="E50" s="138" t="e">
        <f>NA()</f>
        <v>#N/A</v>
      </c>
      <c r="F50" s="138">
        <f>IF(ISNUMBER('実質公債費比率（分子）の構造'!L$53),'実質公債費比率（分子）の構造'!L$53,NA())</f>
        <v>289</v>
      </c>
      <c r="G50" s="138" t="e">
        <f>NA()</f>
        <v>#N/A</v>
      </c>
      <c r="H50" s="138" t="e">
        <f>NA()</f>
        <v>#N/A</v>
      </c>
      <c r="I50" s="138">
        <f>IF(ISNUMBER('実質公債費比率（分子）の構造'!M$53),'実質公債費比率（分子）の構造'!M$53,NA())</f>
        <v>279</v>
      </c>
      <c r="J50" s="138" t="e">
        <f>NA()</f>
        <v>#N/A</v>
      </c>
      <c r="K50" s="138" t="e">
        <f>NA()</f>
        <v>#N/A</v>
      </c>
      <c r="L50" s="138">
        <f>IF(ISNUMBER('実質公債費比率（分子）の構造'!N$53),'実質公債費比率（分子）の構造'!N$53,NA())</f>
        <v>283</v>
      </c>
      <c r="M50" s="138" t="e">
        <f>NA()</f>
        <v>#N/A</v>
      </c>
      <c r="N50" s="138" t="e">
        <f>NA()</f>
        <v>#N/A</v>
      </c>
      <c r="O50" s="138">
        <f>IF(ISNUMBER('実質公債費比率（分子）の構造'!O$53),'実質公債費比率（分子）の構造'!O$53,NA())</f>
        <v>298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4287</v>
      </c>
      <c r="E56" s="137"/>
      <c r="F56" s="137"/>
      <c r="G56" s="137">
        <f>'将来負担比率（分子）の構造'!J$52</f>
        <v>4552</v>
      </c>
      <c r="H56" s="137"/>
      <c r="I56" s="137"/>
      <c r="J56" s="137">
        <f>'将来負担比率（分子）の構造'!K$52</f>
        <v>4469</v>
      </c>
      <c r="K56" s="137"/>
      <c r="L56" s="137"/>
      <c r="M56" s="137">
        <f>'将来負担比率（分子）の構造'!L$52</f>
        <v>4545</v>
      </c>
      <c r="N56" s="137"/>
      <c r="O56" s="137"/>
      <c r="P56" s="137">
        <f>'将来負担比率（分子）の構造'!M$52</f>
        <v>4597</v>
      </c>
    </row>
    <row r="57" spans="1:16">
      <c r="A57" s="137" t="s">
        <v>36</v>
      </c>
      <c r="B57" s="137"/>
      <c r="C57" s="137"/>
      <c r="D57" s="137">
        <f>'将来負担比率（分子）の構造'!I$51</f>
        <v>25</v>
      </c>
      <c r="E57" s="137"/>
      <c r="F57" s="137"/>
      <c r="G57" s="137">
        <f>'将来負担比率（分子）の構造'!J$51</f>
        <v>20</v>
      </c>
      <c r="H57" s="137"/>
      <c r="I57" s="137"/>
      <c r="J57" s="137">
        <f>'将来負担比率（分子）の構造'!K$51</f>
        <v>1</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3366</v>
      </c>
      <c r="E58" s="137"/>
      <c r="F58" s="137"/>
      <c r="G58" s="137">
        <f>'将来負担比率（分子）の構造'!J$50</f>
        <v>3466</v>
      </c>
      <c r="H58" s="137"/>
      <c r="I58" s="137"/>
      <c r="J58" s="137">
        <f>'将来負担比率（分子）の構造'!K$50</f>
        <v>3179</v>
      </c>
      <c r="K58" s="137"/>
      <c r="L58" s="137"/>
      <c r="M58" s="137">
        <f>'将来負担比率（分子）の構造'!L$50</f>
        <v>2822</v>
      </c>
      <c r="N58" s="137"/>
      <c r="O58" s="137"/>
      <c r="P58" s="137">
        <f>'将来負担比率（分子）の構造'!M$50</f>
        <v>3080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5</v>
      </c>
      <c r="O61" s="137"/>
      <c r="P61" s="137"/>
    </row>
    <row r="62" spans="1:16">
      <c r="A62" s="137" t="s">
        <v>29</v>
      </c>
      <c r="B62" s="137">
        <f>'将来負担比率（分子）の構造'!I$45</f>
        <v>1110</v>
      </c>
      <c r="C62" s="137"/>
      <c r="D62" s="137"/>
      <c r="E62" s="137">
        <f>'将来負担比率（分子）の構造'!J$45</f>
        <v>1101</v>
      </c>
      <c r="F62" s="137"/>
      <c r="G62" s="137"/>
      <c r="H62" s="137">
        <f>'将来負担比率（分子）の構造'!K$45</f>
        <v>1149</v>
      </c>
      <c r="I62" s="137"/>
      <c r="J62" s="137"/>
      <c r="K62" s="137">
        <f>'将来負担比率（分子）の構造'!L$45</f>
        <v>1096</v>
      </c>
      <c r="L62" s="137"/>
      <c r="M62" s="137"/>
      <c r="N62" s="137">
        <f>'将来負担比率（分子）の構造'!M$45</f>
        <v>1040</v>
      </c>
      <c r="O62" s="137"/>
      <c r="P62" s="137"/>
    </row>
    <row r="63" spans="1:16">
      <c r="A63" s="137" t="s">
        <v>28</v>
      </c>
      <c r="B63" s="137">
        <f>'将来負担比率（分子）の構造'!I$44</f>
        <v>161</v>
      </c>
      <c r="C63" s="137"/>
      <c r="D63" s="137"/>
      <c r="E63" s="137">
        <f>'将来負担比率（分子）の構造'!J$44</f>
        <v>136</v>
      </c>
      <c r="F63" s="137"/>
      <c r="G63" s="137"/>
      <c r="H63" s="137">
        <f>'将来負担比率（分子）の構造'!K$44</f>
        <v>111</v>
      </c>
      <c r="I63" s="137"/>
      <c r="J63" s="137"/>
      <c r="K63" s="137">
        <f>'将来負担比率（分子）の構造'!L$44</f>
        <v>78</v>
      </c>
      <c r="L63" s="137"/>
      <c r="M63" s="137"/>
      <c r="N63" s="137">
        <f>'将来負担比率（分子）の構造'!M$44</f>
        <v>47</v>
      </c>
      <c r="O63" s="137"/>
      <c r="P63" s="137"/>
    </row>
    <row r="64" spans="1:16">
      <c r="A64" s="137" t="s">
        <v>27</v>
      </c>
      <c r="B64" s="137">
        <f>'将来負担比率（分子）の構造'!I$43</f>
        <v>474</v>
      </c>
      <c r="C64" s="137"/>
      <c r="D64" s="137"/>
      <c r="E64" s="137">
        <f>'将来負担比率（分子）の構造'!J$43</f>
        <v>590</v>
      </c>
      <c r="F64" s="137"/>
      <c r="G64" s="137"/>
      <c r="H64" s="137">
        <f>'将来負担比率（分子）の構造'!K$43</f>
        <v>631</v>
      </c>
      <c r="I64" s="137"/>
      <c r="J64" s="137"/>
      <c r="K64" s="137">
        <f>'将来負担比率（分子）の構造'!L$43</f>
        <v>597</v>
      </c>
      <c r="L64" s="137"/>
      <c r="M64" s="137"/>
      <c r="N64" s="137">
        <f>'将来負担比率（分子）の構造'!M$43</f>
        <v>516</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5941</v>
      </c>
      <c r="C66" s="137"/>
      <c r="D66" s="137"/>
      <c r="E66" s="137">
        <f>'将来負担比率（分子）の構造'!J$41</f>
        <v>6214</v>
      </c>
      <c r="F66" s="137"/>
      <c r="G66" s="137"/>
      <c r="H66" s="137">
        <f>'将来負担比率（分子）の構造'!K$41</f>
        <v>6052</v>
      </c>
      <c r="I66" s="137"/>
      <c r="J66" s="137"/>
      <c r="K66" s="137">
        <f>'将来負担比率（分子）の構造'!L$41</f>
        <v>6088</v>
      </c>
      <c r="L66" s="137"/>
      <c r="M66" s="137"/>
      <c r="N66" s="137">
        <f>'将来負担比率（分子）の構造'!M$41</f>
        <v>6093</v>
      </c>
      <c r="O66" s="137"/>
      <c r="P66" s="137"/>
    </row>
    <row r="67" spans="1:16">
      <c r="A67" s="137" t="s">
        <v>63</v>
      </c>
      <c r="B67" s="137" t="e">
        <f>NA()</f>
        <v>#N/A</v>
      </c>
      <c r="C67" s="137">
        <f>IF(ISNUMBER('将来負担比率（分子）の構造'!I$53), IF('将来負担比率（分子）の構造'!I$53 &lt; 0, 0, '将来負担比率（分子）の構造'!I$53), NA())</f>
        <v>8</v>
      </c>
      <c r="D67" s="137" t="e">
        <f>NA()</f>
        <v>#N/A</v>
      </c>
      <c r="E67" s="137" t="e">
        <f>NA()</f>
        <v>#N/A</v>
      </c>
      <c r="F67" s="137">
        <f>IF(ISNUMBER('将来負担比率（分子）の構造'!J$53), IF('将来負担比率（分子）の構造'!J$53 &lt; 0, 0, '将来負担比率（分子）の構造'!J$53), NA())</f>
        <v>3</v>
      </c>
      <c r="G67" s="137" t="e">
        <f>NA()</f>
        <v>#N/A</v>
      </c>
      <c r="H67" s="137" t="e">
        <f>NA()</f>
        <v>#N/A</v>
      </c>
      <c r="I67" s="137">
        <f>IF(ISNUMBER('将来負担比率（分子）の構造'!K$53), IF('将来負担比率（分子）の構造'!K$53 &lt; 0, 0, '将来負担比率（分子）の構造'!K$53), NA())</f>
        <v>294</v>
      </c>
      <c r="J67" s="137" t="e">
        <f>NA()</f>
        <v>#N/A</v>
      </c>
      <c r="K67" s="137" t="e">
        <f>NA()</f>
        <v>#N/A</v>
      </c>
      <c r="L67" s="137">
        <f>IF(ISNUMBER('将来負担比率（分子）の構造'!L$53), IF('将来負担比率（分子）の構造'!L$53 &lt; 0, 0, '将来負担比率（分子）の構造'!L$53), NA())</f>
        <v>491</v>
      </c>
      <c r="M67" s="137" t="e">
        <f>NA()</f>
        <v>#N/A</v>
      </c>
      <c r="N67" s="137" t="e">
        <f>NA()</f>
        <v>#N/A</v>
      </c>
      <c r="O67" s="137">
        <f>IF(ISNUMBER('将来負担比率（分子）の構造'!M$53), IF('将来負担比率（分子）の構造'!M$53 &lt; 0, 0, '将来負担比率（分子）の構造'!M$53), NA())</f>
        <v>24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398863</v>
      </c>
      <c r="S5" s="671"/>
      <c r="T5" s="671"/>
      <c r="U5" s="671"/>
      <c r="V5" s="671"/>
      <c r="W5" s="671"/>
      <c r="X5" s="671"/>
      <c r="Y5" s="718"/>
      <c r="Z5" s="731">
        <v>6.3</v>
      </c>
      <c r="AA5" s="731"/>
      <c r="AB5" s="731"/>
      <c r="AC5" s="731"/>
      <c r="AD5" s="732">
        <v>398863</v>
      </c>
      <c r="AE5" s="732"/>
      <c r="AF5" s="732"/>
      <c r="AG5" s="732"/>
      <c r="AH5" s="732"/>
      <c r="AI5" s="732"/>
      <c r="AJ5" s="732"/>
      <c r="AK5" s="732"/>
      <c r="AL5" s="719">
        <v>13.4</v>
      </c>
      <c r="AM5" s="688"/>
      <c r="AN5" s="688"/>
      <c r="AO5" s="720"/>
      <c r="AP5" s="707" t="s">
        <v>208</v>
      </c>
      <c r="AQ5" s="708"/>
      <c r="AR5" s="708"/>
      <c r="AS5" s="708"/>
      <c r="AT5" s="708"/>
      <c r="AU5" s="708"/>
      <c r="AV5" s="708"/>
      <c r="AW5" s="708"/>
      <c r="AX5" s="708"/>
      <c r="AY5" s="708"/>
      <c r="AZ5" s="708"/>
      <c r="BA5" s="708"/>
      <c r="BB5" s="708"/>
      <c r="BC5" s="708"/>
      <c r="BD5" s="708"/>
      <c r="BE5" s="708"/>
      <c r="BF5" s="709"/>
      <c r="BG5" s="620">
        <v>398863</v>
      </c>
      <c r="BH5" s="621"/>
      <c r="BI5" s="621"/>
      <c r="BJ5" s="621"/>
      <c r="BK5" s="621"/>
      <c r="BL5" s="621"/>
      <c r="BM5" s="621"/>
      <c r="BN5" s="622"/>
      <c r="BO5" s="673">
        <v>100</v>
      </c>
      <c r="BP5" s="673"/>
      <c r="BQ5" s="673"/>
      <c r="BR5" s="673"/>
      <c r="BS5" s="674">
        <v>52706</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102931</v>
      </c>
      <c r="S6" s="621"/>
      <c r="T6" s="621"/>
      <c r="U6" s="621"/>
      <c r="V6" s="621"/>
      <c r="W6" s="621"/>
      <c r="X6" s="621"/>
      <c r="Y6" s="622"/>
      <c r="Z6" s="673">
        <v>1.6</v>
      </c>
      <c r="AA6" s="673"/>
      <c r="AB6" s="673"/>
      <c r="AC6" s="673"/>
      <c r="AD6" s="674">
        <v>102931</v>
      </c>
      <c r="AE6" s="674"/>
      <c r="AF6" s="674"/>
      <c r="AG6" s="674"/>
      <c r="AH6" s="674"/>
      <c r="AI6" s="674"/>
      <c r="AJ6" s="674"/>
      <c r="AK6" s="674"/>
      <c r="AL6" s="643">
        <v>3.5</v>
      </c>
      <c r="AM6" s="675"/>
      <c r="AN6" s="675"/>
      <c r="AO6" s="676"/>
      <c r="AP6" s="617" t="s">
        <v>213</v>
      </c>
      <c r="AQ6" s="618"/>
      <c r="AR6" s="618"/>
      <c r="AS6" s="618"/>
      <c r="AT6" s="618"/>
      <c r="AU6" s="618"/>
      <c r="AV6" s="618"/>
      <c r="AW6" s="618"/>
      <c r="AX6" s="618"/>
      <c r="AY6" s="618"/>
      <c r="AZ6" s="618"/>
      <c r="BA6" s="618"/>
      <c r="BB6" s="618"/>
      <c r="BC6" s="618"/>
      <c r="BD6" s="618"/>
      <c r="BE6" s="618"/>
      <c r="BF6" s="619"/>
      <c r="BG6" s="620">
        <v>398863</v>
      </c>
      <c r="BH6" s="621"/>
      <c r="BI6" s="621"/>
      <c r="BJ6" s="621"/>
      <c r="BK6" s="621"/>
      <c r="BL6" s="621"/>
      <c r="BM6" s="621"/>
      <c r="BN6" s="622"/>
      <c r="BO6" s="673">
        <v>100</v>
      </c>
      <c r="BP6" s="673"/>
      <c r="BQ6" s="673"/>
      <c r="BR6" s="673"/>
      <c r="BS6" s="674">
        <v>52706</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65675</v>
      </c>
      <c r="CS6" s="621"/>
      <c r="CT6" s="621"/>
      <c r="CU6" s="621"/>
      <c r="CV6" s="621"/>
      <c r="CW6" s="621"/>
      <c r="CX6" s="621"/>
      <c r="CY6" s="622"/>
      <c r="CZ6" s="673">
        <v>1.1000000000000001</v>
      </c>
      <c r="DA6" s="673"/>
      <c r="DB6" s="673"/>
      <c r="DC6" s="673"/>
      <c r="DD6" s="626" t="s">
        <v>215</v>
      </c>
      <c r="DE6" s="621"/>
      <c r="DF6" s="621"/>
      <c r="DG6" s="621"/>
      <c r="DH6" s="621"/>
      <c r="DI6" s="621"/>
      <c r="DJ6" s="621"/>
      <c r="DK6" s="621"/>
      <c r="DL6" s="621"/>
      <c r="DM6" s="621"/>
      <c r="DN6" s="621"/>
      <c r="DO6" s="621"/>
      <c r="DP6" s="622"/>
      <c r="DQ6" s="626">
        <v>65675</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162</v>
      </c>
      <c r="S7" s="621"/>
      <c r="T7" s="621"/>
      <c r="U7" s="621"/>
      <c r="V7" s="621"/>
      <c r="W7" s="621"/>
      <c r="X7" s="621"/>
      <c r="Y7" s="622"/>
      <c r="Z7" s="673">
        <v>0</v>
      </c>
      <c r="AA7" s="673"/>
      <c r="AB7" s="673"/>
      <c r="AC7" s="673"/>
      <c r="AD7" s="674">
        <v>162</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83727</v>
      </c>
      <c r="BH7" s="621"/>
      <c r="BI7" s="621"/>
      <c r="BJ7" s="621"/>
      <c r="BK7" s="621"/>
      <c r="BL7" s="621"/>
      <c r="BM7" s="621"/>
      <c r="BN7" s="622"/>
      <c r="BO7" s="673">
        <v>21</v>
      </c>
      <c r="BP7" s="673"/>
      <c r="BQ7" s="673"/>
      <c r="BR7" s="673"/>
      <c r="BS7" s="674">
        <v>1889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1109773</v>
      </c>
      <c r="CS7" s="621"/>
      <c r="CT7" s="621"/>
      <c r="CU7" s="621"/>
      <c r="CV7" s="621"/>
      <c r="CW7" s="621"/>
      <c r="CX7" s="621"/>
      <c r="CY7" s="622"/>
      <c r="CZ7" s="673">
        <v>18.3</v>
      </c>
      <c r="DA7" s="673"/>
      <c r="DB7" s="673"/>
      <c r="DC7" s="673"/>
      <c r="DD7" s="626">
        <v>20215</v>
      </c>
      <c r="DE7" s="621"/>
      <c r="DF7" s="621"/>
      <c r="DG7" s="621"/>
      <c r="DH7" s="621"/>
      <c r="DI7" s="621"/>
      <c r="DJ7" s="621"/>
      <c r="DK7" s="621"/>
      <c r="DL7" s="621"/>
      <c r="DM7" s="621"/>
      <c r="DN7" s="621"/>
      <c r="DO7" s="621"/>
      <c r="DP7" s="622"/>
      <c r="DQ7" s="626">
        <v>766759</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346</v>
      </c>
      <c r="S8" s="621"/>
      <c r="T8" s="621"/>
      <c r="U8" s="621"/>
      <c r="V8" s="621"/>
      <c r="W8" s="621"/>
      <c r="X8" s="621"/>
      <c r="Y8" s="622"/>
      <c r="Z8" s="673">
        <v>0</v>
      </c>
      <c r="AA8" s="673"/>
      <c r="AB8" s="673"/>
      <c r="AC8" s="673"/>
      <c r="AD8" s="674">
        <v>346</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3705</v>
      </c>
      <c r="BH8" s="621"/>
      <c r="BI8" s="621"/>
      <c r="BJ8" s="621"/>
      <c r="BK8" s="621"/>
      <c r="BL8" s="621"/>
      <c r="BM8" s="621"/>
      <c r="BN8" s="622"/>
      <c r="BO8" s="673">
        <v>0.9</v>
      </c>
      <c r="BP8" s="673"/>
      <c r="BQ8" s="673"/>
      <c r="BR8" s="673"/>
      <c r="BS8" s="626" t="s">
        <v>221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1336205</v>
      </c>
      <c r="CS8" s="621"/>
      <c r="CT8" s="621"/>
      <c r="CU8" s="621"/>
      <c r="CV8" s="621"/>
      <c r="CW8" s="621"/>
      <c r="CX8" s="621"/>
      <c r="CY8" s="622"/>
      <c r="CZ8" s="673">
        <v>22</v>
      </c>
      <c r="DA8" s="673"/>
      <c r="DB8" s="673"/>
      <c r="DC8" s="673"/>
      <c r="DD8" s="626">
        <v>796817</v>
      </c>
      <c r="DE8" s="621"/>
      <c r="DF8" s="621"/>
      <c r="DG8" s="621"/>
      <c r="DH8" s="621"/>
      <c r="DI8" s="621"/>
      <c r="DJ8" s="621"/>
      <c r="DK8" s="621"/>
      <c r="DL8" s="621"/>
      <c r="DM8" s="621"/>
      <c r="DN8" s="621"/>
      <c r="DO8" s="621"/>
      <c r="DP8" s="622"/>
      <c r="DQ8" s="626">
        <v>410234</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322</v>
      </c>
      <c r="S9" s="621"/>
      <c r="T9" s="621"/>
      <c r="U9" s="621"/>
      <c r="V9" s="621"/>
      <c r="W9" s="621"/>
      <c r="X9" s="621"/>
      <c r="Y9" s="622"/>
      <c r="Z9" s="673">
        <v>0</v>
      </c>
      <c r="AA9" s="673"/>
      <c r="AB9" s="673"/>
      <c r="AC9" s="673"/>
      <c r="AD9" s="674">
        <v>322</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69409</v>
      </c>
      <c r="BH9" s="621"/>
      <c r="BI9" s="621"/>
      <c r="BJ9" s="621"/>
      <c r="BK9" s="621"/>
      <c r="BL9" s="621"/>
      <c r="BM9" s="621"/>
      <c r="BN9" s="622"/>
      <c r="BO9" s="673">
        <v>17.399999999999999</v>
      </c>
      <c r="BP9" s="673"/>
      <c r="BQ9" s="673"/>
      <c r="BR9" s="673"/>
      <c r="BS9" s="626" t="s">
        <v>221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380489</v>
      </c>
      <c r="CS9" s="621"/>
      <c r="CT9" s="621"/>
      <c r="CU9" s="621"/>
      <c r="CV9" s="621"/>
      <c r="CW9" s="621"/>
      <c r="CX9" s="621"/>
      <c r="CY9" s="622"/>
      <c r="CZ9" s="673">
        <v>6.3</v>
      </c>
      <c r="DA9" s="673"/>
      <c r="DB9" s="673"/>
      <c r="DC9" s="673"/>
      <c r="DD9" s="626">
        <v>29121</v>
      </c>
      <c r="DE9" s="621"/>
      <c r="DF9" s="621"/>
      <c r="DG9" s="621"/>
      <c r="DH9" s="621"/>
      <c r="DI9" s="621"/>
      <c r="DJ9" s="621"/>
      <c r="DK9" s="621"/>
      <c r="DL9" s="621"/>
      <c r="DM9" s="621"/>
      <c r="DN9" s="621"/>
      <c r="DO9" s="621"/>
      <c r="DP9" s="622"/>
      <c r="DQ9" s="626">
        <v>367155</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49311</v>
      </c>
      <c r="S10" s="621"/>
      <c r="T10" s="621"/>
      <c r="U10" s="621"/>
      <c r="V10" s="621"/>
      <c r="W10" s="621"/>
      <c r="X10" s="621"/>
      <c r="Y10" s="622"/>
      <c r="Z10" s="673">
        <v>0.8</v>
      </c>
      <c r="AA10" s="673"/>
      <c r="AB10" s="673"/>
      <c r="AC10" s="673"/>
      <c r="AD10" s="674">
        <v>49311</v>
      </c>
      <c r="AE10" s="674"/>
      <c r="AF10" s="674"/>
      <c r="AG10" s="674"/>
      <c r="AH10" s="674"/>
      <c r="AI10" s="674"/>
      <c r="AJ10" s="674"/>
      <c r="AK10" s="674"/>
      <c r="AL10" s="643">
        <v>1.7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7718</v>
      </c>
      <c r="BH10" s="621"/>
      <c r="BI10" s="621"/>
      <c r="BJ10" s="621"/>
      <c r="BK10" s="621"/>
      <c r="BL10" s="621"/>
      <c r="BM10" s="621"/>
      <c r="BN10" s="622"/>
      <c r="BO10" s="673">
        <v>1.9</v>
      </c>
      <c r="BP10" s="673"/>
      <c r="BQ10" s="673"/>
      <c r="BR10" s="673"/>
      <c r="BS10" s="626">
        <v>1286</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4511</v>
      </c>
      <c r="CS10" s="621"/>
      <c r="CT10" s="621"/>
      <c r="CU10" s="621"/>
      <c r="CV10" s="621"/>
      <c r="CW10" s="621"/>
      <c r="CX10" s="621"/>
      <c r="CY10" s="622"/>
      <c r="CZ10" s="673">
        <v>0.1</v>
      </c>
      <c r="DA10" s="673"/>
      <c r="DB10" s="673"/>
      <c r="DC10" s="673"/>
      <c r="DD10" s="626" t="s">
        <v>221</v>
      </c>
      <c r="DE10" s="621"/>
      <c r="DF10" s="621"/>
      <c r="DG10" s="621"/>
      <c r="DH10" s="621"/>
      <c r="DI10" s="621"/>
      <c r="DJ10" s="621"/>
      <c r="DK10" s="621"/>
      <c r="DL10" s="621"/>
      <c r="DM10" s="621"/>
      <c r="DN10" s="621"/>
      <c r="DO10" s="621"/>
      <c r="DP10" s="622"/>
      <c r="DQ10" s="626">
        <v>4511</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221</v>
      </c>
      <c r="S11" s="621"/>
      <c r="T11" s="621"/>
      <c r="U11" s="621"/>
      <c r="V11" s="621"/>
      <c r="W11" s="621"/>
      <c r="X11" s="621"/>
      <c r="Y11" s="622"/>
      <c r="Z11" s="673" t="s">
        <v>221</v>
      </c>
      <c r="AA11" s="673"/>
      <c r="AB11" s="673"/>
      <c r="AC11" s="673"/>
      <c r="AD11" s="674" t="s">
        <v>221</v>
      </c>
      <c r="AE11" s="674"/>
      <c r="AF11" s="674"/>
      <c r="AG11" s="674"/>
      <c r="AH11" s="674"/>
      <c r="AI11" s="674"/>
      <c r="AJ11" s="674"/>
      <c r="AK11" s="674"/>
      <c r="AL11" s="643" t="s">
        <v>221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2895</v>
      </c>
      <c r="BH11" s="621"/>
      <c r="BI11" s="621"/>
      <c r="BJ11" s="621"/>
      <c r="BK11" s="621"/>
      <c r="BL11" s="621"/>
      <c r="BM11" s="621"/>
      <c r="BN11" s="622"/>
      <c r="BO11" s="673">
        <v>0.7</v>
      </c>
      <c r="BP11" s="673"/>
      <c r="BQ11" s="673"/>
      <c r="BR11" s="673"/>
      <c r="BS11" s="626">
        <v>603</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751899</v>
      </c>
      <c r="CS11" s="621"/>
      <c r="CT11" s="621"/>
      <c r="CU11" s="621"/>
      <c r="CV11" s="621"/>
      <c r="CW11" s="621"/>
      <c r="CX11" s="621"/>
      <c r="CY11" s="622"/>
      <c r="CZ11" s="673">
        <v>12.4</v>
      </c>
      <c r="DA11" s="673"/>
      <c r="DB11" s="673"/>
      <c r="DC11" s="673"/>
      <c r="DD11" s="626">
        <v>421583</v>
      </c>
      <c r="DE11" s="621"/>
      <c r="DF11" s="621"/>
      <c r="DG11" s="621"/>
      <c r="DH11" s="621"/>
      <c r="DI11" s="621"/>
      <c r="DJ11" s="621"/>
      <c r="DK11" s="621"/>
      <c r="DL11" s="621"/>
      <c r="DM11" s="621"/>
      <c r="DN11" s="621"/>
      <c r="DO11" s="621"/>
      <c r="DP11" s="622"/>
      <c r="DQ11" s="626">
        <v>321893</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221</v>
      </c>
      <c r="S12" s="621"/>
      <c r="T12" s="621"/>
      <c r="U12" s="621"/>
      <c r="V12" s="621"/>
      <c r="W12" s="621"/>
      <c r="X12" s="621"/>
      <c r="Y12" s="622"/>
      <c r="Z12" s="673" t="s">
        <v>221</v>
      </c>
      <c r="AA12" s="673"/>
      <c r="AB12" s="673"/>
      <c r="AC12" s="673"/>
      <c r="AD12" s="674" t="s">
        <v>221</v>
      </c>
      <c r="AE12" s="674"/>
      <c r="AF12" s="674"/>
      <c r="AG12" s="674"/>
      <c r="AH12" s="674"/>
      <c r="AI12" s="674"/>
      <c r="AJ12" s="674"/>
      <c r="AK12" s="674"/>
      <c r="AL12" s="643" t="s">
        <v>221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295143</v>
      </c>
      <c r="BH12" s="621"/>
      <c r="BI12" s="621"/>
      <c r="BJ12" s="621"/>
      <c r="BK12" s="621"/>
      <c r="BL12" s="621"/>
      <c r="BM12" s="621"/>
      <c r="BN12" s="622"/>
      <c r="BO12" s="673">
        <v>74</v>
      </c>
      <c r="BP12" s="673"/>
      <c r="BQ12" s="673"/>
      <c r="BR12" s="673"/>
      <c r="BS12" s="626">
        <v>50817</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129696</v>
      </c>
      <c r="CS12" s="621"/>
      <c r="CT12" s="621"/>
      <c r="CU12" s="621"/>
      <c r="CV12" s="621"/>
      <c r="CW12" s="621"/>
      <c r="CX12" s="621"/>
      <c r="CY12" s="622"/>
      <c r="CZ12" s="673">
        <v>2.1</v>
      </c>
      <c r="DA12" s="673"/>
      <c r="DB12" s="673"/>
      <c r="DC12" s="673"/>
      <c r="DD12" s="626">
        <v>12337</v>
      </c>
      <c r="DE12" s="621"/>
      <c r="DF12" s="621"/>
      <c r="DG12" s="621"/>
      <c r="DH12" s="621"/>
      <c r="DI12" s="621"/>
      <c r="DJ12" s="621"/>
      <c r="DK12" s="621"/>
      <c r="DL12" s="621"/>
      <c r="DM12" s="621"/>
      <c r="DN12" s="621"/>
      <c r="DO12" s="621"/>
      <c r="DP12" s="622"/>
      <c r="DQ12" s="626">
        <v>108952</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11561</v>
      </c>
      <c r="S13" s="621"/>
      <c r="T13" s="621"/>
      <c r="U13" s="621"/>
      <c r="V13" s="621"/>
      <c r="W13" s="621"/>
      <c r="X13" s="621"/>
      <c r="Y13" s="622"/>
      <c r="Z13" s="673">
        <v>0.2</v>
      </c>
      <c r="AA13" s="673"/>
      <c r="AB13" s="673"/>
      <c r="AC13" s="673"/>
      <c r="AD13" s="674">
        <v>11561</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287510</v>
      </c>
      <c r="BH13" s="621"/>
      <c r="BI13" s="621"/>
      <c r="BJ13" s="621"/>
      <c r="BK13" s="621"/>
      <c r="BL13" s="621"/>
      <c r="BM13" s="621"/>
      <c r="BN13" s="622"/>
      <c r="BO13" s="673">
        <v>72.099999999999994</v>
      </c>
      <c r="BP13" s="673"/>
      <c r="BQ13" s="673"/>
      <c r="BR13" s="673"/>
      <c r="BS13" s="626">
        <v>50817</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622211</v>
      </c>
      <c r="CS13" s="621"/>
      <c r="CT13" s="621"/>
      <c r="CU13" s="621"/>
      <c r="CV13" s="621"/>
      <c r="CW13" s="621"/>
      <c r="CX13" s="621"/>
      <c r="CY13" s="622"/>
      <c r="CZ13" s="673">
        <v>10.3</v>
      </c>
      <c r="DA13" s="673"/>
      <c r="DB13" s="673"/>
      <c r="DC13" s="673"/>
      <c r="DD13" s="626">
        <v>545287</v>
      </c>
      <c r="DE13" s="621"/>
      <c r="DF13" s="621"/>
      <c r="DG13" s="621"/>
      <c r="DH13" s="621"/>
      <c r="DI13" s="621"/>
      <c r="DJ13" s="621"/>
      <c r="DK13" s="621"/>
      <c r="DL13" s="621"/>
      <c r="DM13" s="621"/>
      <c r="DN13" s="621"/>
      <c r="DO13" s="621"/>
      <c r="DP13" s="622"/>
      <c r="DQ13" s="626">
        <v>333845</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221</v>
      </c>
      <c r="S14" s="621"/>
      <c r="T14" s="621"/>
      <c r="U14" s="621"/>
      <c r="V14" s="621"/>
      <c r="W14" s="621"/>
      <c r="X14" s="621"/>
      <c r="Y14" s="622"/>
      <c r="Z14" s="673" t="s">
        <v>221</v>
      </c>
      <c r="AA14" s="673"/>
      <c r="AB14" s="673"/>
      <c r="AC14" s="673"/>
      <c r="AD14" s="674" t="s">
        <v>221</v>
      </c>
      <c r="AE14" s="674"/>
      <c r="AF14" s="674"/>
      <c r="AG14" s="674"/>
      <c r="AH14" s="674"/>
      <c r="AI14" s="674"/>
      <c r="AJ14" s="674"/>
      <c r="AK14" s="674"/>
      <c r="AL14" s="643" t="s">
        <v>221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10808</v>
      </c>
      <c r="BH14" s="621"/>
      <c r="BI14" s="621"/>
      <c r="BJ14" s="621"/>
      <c r="BK14" s="621"/>
      <c r="BL14" s="621"/>
      <c r="BM14" s="621"/>
      <c r="BN14" s="622"/>
      <c r="BO14" s="673">
        <v>2.7</v>
      </c>
      <c r="BP14" s="673"/>
      <c r="BQ14" s="673"/>
      <c r="BR14" s="673"/>
      <c r="BS14" s="626" t="s">
        <v>221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61454</v>
      </c>
      <c r="CS14" s="621"/>
      <c r="CT14" s="621"/>
      <c r="CU14" s="621"/>
      <c r="CV14" s="621"/>
      <c r="CW14" s="621"/>
      <c r="CX14" s="621"/>
      <c r="CY14" s="622"/>
      <c r="CZ14" s="673">
        <v>1</v>
      </c>
      <c r="DA14" s="673"/>
      <c r="DB14" s="673"/>
      <c r="DC14" s="673"/>
      <c r="DD14" s="626">
        <v>13700</v>
      </c>
      <c r="DE14" s="621"/>
      <c r="DF14" s="621"/>
      <c r="DG14" s="621"/>
      <c r="DH14" s="621"/>
      <c r="DI14" s="621"/>
      <c r="DJ14" s="621"/>
      <c r="DK14" s="621"/>
      <c r="DL14" s="621"/>
      <c r="DM14" s="621"/>
      <c r="DN14" s="621"/>
      <c r="DO14" s="621"/>
      <c r="DP14" s="622"/>
      <c r="DQ14" s="626">
        <v>59772</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217</v>
      </c>
      <c r="S15" s="621"/>
      <c r="T15" s="621"/>
      <c r="U15" s="621"/>
      <c r="V15" s="621"/>
      <c r="W15" s="621"/>
      <c r="X15" s="621"/>
      <c r="Y15" s="622"/>
      <c r="Z15" s="673">
        <v>0</v>
      </c>
      <c r="AA15" s="673"/>
      <c r="AB15" s="673"/>
      <c r="AC15" s="673"/>
      <c r="AD15" s="674">
        <v>217</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9185</v>
      </c>
      <c r="BH15" s="621"/>
      <c r="BI15" s="621"/>
      <c r="BJ15" s="621"/>
      <c r="BK15" s="621"/>
      <c r="BL15" s="621"/>
      <c r="BM15" s="621"/>
      <c r="BN15" s="622"/>
      <c r="BO15" s="673">
        <v>2.2999999999999998</v>
      </c>
      <c r="BP15" s="673"/>
      <c r="BQ15" s="673"/>
      <c r="BR15" s="673"/>
      <c r="BS15" s="626" t="s">
        <v>221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404260</v>
      </c>
      <c r="CS15" s="621"/>
      <c r="CT15" s="621"/>
      <c r="CU15" s="621"/>
      <c r="CV15" s="621"/>
      <c r="CW15" s="621"/>
      <c r="CX15" s="621"/>
      <c r="CY15" s="622"/>
      <c r="CZ15" s="673">
        <v>6.7</v>
      </c>
      <c r="DA15" s="673"/>
      <c r="DB15" s="673"/>
      <c r="DC15" s="673"/>
      <c r="DD15" s="626">
        <v>72002</v>
      </c>
      <c r="DE15" s="621"/>
      <c r="DF15" s="621"/>
      <c r="DG15" s="621"/>
      <c r="DH15" s="621"/>
      <c r="DI15" s="621"/>
      <c r="DJ15" s="621"/>
      <c r="DK15" s="621"/>
      <c r="DL15" s="621"/>
      <c r="DM15" s="621"/>
      <c r="DN15" s="621"/>
      <c r="DO15" s="621"/>
      <c r="DP15" s="622"/>
      <c r="DQ15" s="626">
        <v>337330</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2857835</v>
      </c>
      <c r="S16" s="621"/>
      <c r="T16" s="621"/>
      <c r="U16" s="621"/>
      <c r="V16" s="621"/>
      <c r="W16" s="621"/>
      <c r="X16" s="621"/>
      <c r="Y16" s="622"/>
      <c r="Z16" s="673">
        <v>45.2</v>
      </c>
      <c r="AA16" s="673"/>
      <c r="AB16" s="673"/>
      <c r="AC16" s="673"/>
      <c r="AD16" s="674">
        <v>2363586</v>
      </c>
      <c r="AE16" s="674"/>
      <c r="AF16" s="674"/>
      <c r="AG16" s="674"/>
      <c r="AH16" s="674"/>
      <c r="AI16" s="674"/>
      <c r="AJ16" s="674"/>
      <c r="AK16" s="674"/>
      <c r="AL16" s="643">
        <v>79.599999999999994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221</v>
      </c>
      <c r="BH16" s="621"/>
      <c r="BI16" s="621"/>
      <c r="BJ16" s="621"/>
      <c r="BK16" s="621"/>
      <c r="BL16" s="621"/>
      <c r="BM16" s="621"/>
      <c r="BN16" s="622"/>
      <c r="BO16" s="673" t="s">
        <v>221</v>
      </c>
      <c r="BP16" s="673"/>
      <c r="BQ16" s="673"/>
      <c r="BR16" s="673"/>
      <c r="BS16" s="626" t="s">
        <v>221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449423</v>
      </c>
      <c r="CS16" s="621"/>
      <c r="CT16" s="621"/>
      <c r="CU16" s="621"/>
      <c r="CV16" s="621"/>
      <c r="CW16" s="621"/>
      <c r="CX16" s="621"/>
      <c r="CY16" s="622"/>
      <c r="CZ16" s="673">
        <v>7.4</v>
      </c>
      <c r="DA16" s="673"/>
      <c r="DB16" s="673"/>
      <c r="DC16" s="673"/>
      <c r="DD16" s="626" t="s">
        <v>221</v>
      </c>
      <c r="DE16" s="621"/>
      <c r="DF16" s="621"/>
      <c r="DG16" s="621"/>
      <c r="DH16" s="621"/>
      <c r="DI16" s="621"/>
      <c r="DJ16" s="621"/>
      <c r="DK16" s="621"/>
      <c r="DL16" s="621"/>
      <c r="DM16" s="621"/>
      <c r="DN16" s="621"/>
      <c r="DO16" s="621"/>
      <c r="DP16" s="622"/>
      <c r="DQ16" s="626">
        <v>42479</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2363586</v>
      </c>
      <c r="S17" s="621"/>
      <c r="T17" s="621"/>
      <c r="U17" s="621"/>
      <c r="V17" s="621"/>
      <c r="W17" s="621"/>
      <c r="X17" s="621"/>
      <c r="Y17" s="622"/>
      <c r="Z17" s="673">
        <v>37.4</v>
      </c>
      <c r="AA17" s="673"/>
      <c r="AB17" s="673"/>
      <c r="AC17" s="673"/>
      <c r="AD17" s="674">
        <v>2363586</v>
      </c>
      <c r="AE17" s="674"/>
      <c r="AF17" s="674"/>
      <c r="AG17" s="674"/>
      <c r="AH17" s="674"/>
      <c r="AI17" s="674"/>
      <c r="AJ17" s="674"/>
      <c r="AK17" s="674"/>
      <c r="AL17" s="643">
        <v>79.599999999999994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221</v>
      </c>
      <c r="BH17" s="621"/>
      <c r="BI17" s="621"/>
      <c r="BJ17" s="621"/>
      <c r="BK17" s="621"/>
      <c r="BL17" s="621"/>
      <c r="BM17" s="621"/>
      <c r="BN17" s="622"/>
      <c r="BO17" s="673" t="s">
        <v>221</v>
      </c>
      <c r="BP17" s="673"/>
      <c r="BQ17" s="673"/>
      <c r="BR17" s="673"/>
      <c r="BS17" s="626" t="s">
        <v>221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753268</v>
      </c>
      <c r="CS17" s="621"/>
      <c r="CT17" s="621"/>
      <c r="CU17" s="621"/>
      <c r="CV17" s="621"/>
      <c r="CW17" s="621"/>
      <c r="CX17" s="621"/>
      <c r="CY17" s="622"/>
      <c r="CZ17" s="673">
        <v>12.4</v>
      </c>
      <c r="DA17" s="673"/>
      <c r="DB17" s="673"/>
      <c r="DC17" s="673"/>
      <c r="DD17" s="626" t="s">
        <v>221</v>
      </c>
      <c r="DE17" s="621"/>
      <c r="DF17" s="621"/>
      <c r="DG17" s="621"/>
      <c r="DH17" s="621"/>
      <c r="DI17" s="621"/>
      <c r="DJ17" s="621"/>
      <c r="DK17" s="621"/>
      <c r="DL17" s="621"/>
      <c r="DM17" s="621"/>
      <c r="DN17" s="621"/>
      <c r="DO17" s="621"/>
      <c r="DP17" s="622"/>
      <c r="DQ17" s="626">
        <v>753268</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494249</v>
      </c>
      <c r="S18" s="621"/>
      <c r="T18" s="621"/>
      <c r="U18" s="621"/>
      <c r="V18" s="621"/>
      <c r="W18" s="621"/>
      <c r="X18" s="621"/>
      <c r="Y18" s="622"/>
      <c r="Z18" s="673">
        <v>7.8</v>
      </c>
      <c r="AA18" s="673"/>
      <c r="AB18" s="673"/>
      <c r="AC18" s="673"/>
      <c r="AD18" s="674" t="s">
        <v>221</v>
      </c>
      <c r="AE18" s="674"/>
      <c r="AF18" s="674"/>
      <c r="AG18" s="674"/>
      <c r="AH18" s="674"/>
      <c r="AI18" s="674"/>
      <c r="AJ18" s="674"/>
      <c r="AK18" s="674"/>
      <c r="AL18" s="643" t="s">
        <v>221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221</v>
      </c>
      <c r="BH18" s="621"/>
      <c r="BI18" s="621"/>
      <c r="BJ18" s="621"/>
      <c r="BK18" s="621"/>
      <c r="BL18" s="621"/>
      <c r="BM18" s="621"/>
      <c r="BN18" s="622"/>
      <c r="BO18" s="673" t="s">
        <v>221</v>
      </c>
      <c r="BP18" s="673"/>
      <c r="BQ18" s="673"/>
      <c r="BR18" s="673"/>
      <c r="BS18" s="626" t="s">
        <v>221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221</v>
      </c>
      <c r="CS18" s="621"/>
      <c r="CT18" s="621"/>
      <c r="CU18" s="621"/>
      <c r="CV18" s="621"/>
      <c r="CW18" s="621"/>
      <c r="CX18" s="621"/>
      <c r="CY18" s="622"/>
      <c r="CZ18" s="673" t="s">
        <v>221</v>
      </c>
      <c r="DA18" s="673"/>
      <c r="DB18" s="673"/>
      <c r="DC18" s="673"/>
      <c r="DD18" s="626" t="s">
        <v>221</v>
      </c>
      <c r="DE18" s="621"/>
      <c r="DF18" s="621"/>
      <c r="DG18" s="621"/>
      <c r="DH18" s="621"/>
      <c r="DI18" s="621"/>
      <c r="DJ18" s="621"/>
      <c r="DK18" s="621"/>
      <c r="DL18" s="621"/>
      <c r="DM18" s="621"/>
      <c r="DN18" s="621"/>
      <c r="DO18" s="621"/>
      <c r="DP18" s="622"/>
      <c r="DQ18" s="626" t="s">
        <v>221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221</v>
      </c>
      <c r="S19" s="621"/>
      <c r="T19" s="621"/>
      <c r="U19" s="621"/>
      <c r="V19" s="621"/>
      <c r="W19" s="621"/>
      <c r="X19" s="621"/>
      <c r="Y19" s="622"/>
      <c r="Z19" s="673" t="s">
        <v>221</v>
      </c>
      <c r="AA19" s="673"/>
      <c r="AB19" s="673"/>
      <c r="AC19" s="673"/>
      <c r="AD19" s="674" t="s">
        <v>221</v>
      </c>
      <c r="AE19" s="674"/>
      <c r="AF19" s="674"/>
      <c r="AG19" s="674"/>
      <c r="AH19" s="674"/>
      <c r="AI19" s="674"/>
      <c r="AJ19" s="674"/>
      <c r="AK19" s="674"/>
      <c r="AL19" s="643" t="s">
        <v>221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221</v>
      </c>
      <c r="BH19" s="621"/>
      <c r="BI19" s="621"/>
      <c r="BJ19" s="621"/>
      <c r="BK19" s="621"/>
      <c r="BL19" s="621"/>
      <c r="BM19" s="621"/>
      <c r="BN19" s="622"/>
      <c r="BO19" s="673" t="s">
        <v>221</v>
      </c>
      <c r="BP19" s="673"/>
      <c r="BQ19" s="673"/>
      <c r="BR19" s="673"/>
      <c r="BS19" s="626" t="s">
        <v>221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221</v>
      </c>
      <c r="CS19" s="621"/>
      <c r="CT19" s="621"/>
      <c r="CU19" s="621"/>
      <c r="CV19" s="621"/>
      <c r="CW19" s="621"/>
      <c r="CX19" s="621"/>
      <c r="CY19" s="622"/>
      <c r="CZ19" s="673" t="s">
        <v>221</v>
      </c>
      <c r="DA19" s="673"/>
      <c r="DB19" s="673"/>
      <c r="DC19" s="673"/>
      <c r="DD19" s="626" t="s">
        <v>221</v>
      </c>
      <c r="DE19" s="621"/>
      <c r="DF19" s="621"/>
      <c r="DG19" s="621"/>
      <c r="DH19" s="621"/>
      <c r="DI19" s="621"/>
      <c r="DJ19" s="621"/>
      <c r="DK19" s="621"/>
      <c r="DL19" s="621"/>
      <c r="DM19" s="621"/>
      <c r="DN19" s="621"/>
      <c r="DO19" s="621"/>
      <c r="DP19" s="622"/>
      <c r="DQ19" s="626" t="s">
        <v>221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3421548</v>
      </c>
      <c r="S20" s="621"/>
      <c r="T20" s="621"/>
      <c r="U20" s="621"/>
      <c r="V20" s="621"/>
      <c r="W20" s="621"/>
      <c r="X20" s="621"/>
      <c r="Y20" s="622"/>
      <c r="Z20" s="673">
        <v>54.1</v>
      </c>
      <c r="AA20" s="673"/>
      <c r="AB20" s="673"/>
      <c r="AC20" s="673"/>
      <c r="AD20" s="674">
        <v>2927299</v>
      </c>
      <c r="AE20" s="674"/>
      <c r="AF20" s="674"/>
      <c r="AG20" s="674"/>
      <c r="AH20" s="674"/>
      <c r="AI20" s="674"/>
      <c r="AJ20" s="674"/>
      <c r="AK20" s="674"/>
      <c r="AL20" s="643">
        <v>98.6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221</v>
      </c>
      <c r="BH20" s="621"/>
      <c r="BI20" s="621"/>
      <c r="BJ20" s="621"/>
      <c r="BK20" s="621"/>
      <c r="BL20" s="621"/>
      <c r="BM20" s="621"/>
      <c r="BN20" s="622"/>
      <c r="BO20" s="673" t="s">
        <v>221</v>
      </c>
      <c r="BP20" s="673"/>
      <c r="BQ20" s="673"/>
      <c r="BR20" s="673"/>
      <c r="BS20" s="626" t="s">
        <v>221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6068864</v>
      </c>
      <c r="CS20" s="621"/>
      <c r="CT20" s="621"/>
      <c r="CU20" s="621"/>
      <c r="CV20" s="621"/>
      <c r="CW20" s="621"/>
      <c r="CX20" s="621"/>
      <c r="CY20" s="622"/>
      <c r="CZ20" s="673">
        <v>100</v>
      </c>
      <c r="DA20" s="673"/>
      <c r="DB20" s="673"/>
      <c r="DC20" s="673"/>
      <c r="DD20" s="626">
        <v>1911062</v>
      </c>
      <c r="DE20" s="621"/>
      <c r="DF20" s="621"/>
      <c r="DG20" s="621"/>
      <c r="DH20" s="621"/>
      <c r="DI20" s="621"/>
      <c r="DJ20" s="621"/>
      <c r="DK20" s="621"/>
      <c r="DL20" s="621"/>
      <c r="DM20" s="621"/>
      <c r="DN20" s="621"/>
      <c r="DO20" s="621"/>
      <c r="DP20" s="622"/>
      <c r="DQ20" s="626">
        <v>3571873</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t="s">
        <v>221</v>
      </c>
      <c r="S21" s="621"/>
      <c r="T21" s="621"/>
      <c r="U21" s="621"/>
      <c r="V21" s="621"/>
      <c r="W21" s="621"/>
      <c r="X21" s="621"/>
      <c r="Y21" s="622"/>
      <c r="Z21" s="673" t="s">
        <v>221</v>
      </c>
      <c r="AA21" s="673"/>
      <c r="AB21" s="673"/>
      <c r="AC21" s="673"/>
      <c r="AD21" s="674" t="s">
        <v>221</v>
      </c>
      <c r="AE21" s="674"/>
      <c r="AF21" s="674"/>
      <c r="AG21" s="674"/>
      <c r="AH21" s="674"/>
      <c r="AI21" s="674"/>
      <c r="AJ21" s="674"/>
      <c r="AK21" s="674"/>
      <c r="AL21" s="643" t="s">
        <v>221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221</v>
      </c>
      <c r="BH21" s="621"/>
      <c r="BI21" s="621"/>
      <c r="BJ21" s="621"/>
      <c r="BK21" s="621"/>
      <c r="BL21" s="621"/>
      <c r="BM21" s="621"/>
      <c r="BN21" s="622"/>
      <c r="BO21" s="673" t="s">
        <v>221</v>
      </c>
      <c r="BP21" s="673"/>
      <c r="BQ21" s="673"/>
      <c r="BR21" s="673"/>
      <c r="BS21" s="626" t="s">
        <v>221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6124</v>
      </c>
      <c r="S22" s="621"/>
      <c r="T22" s="621"/>
      <c r="U22" s="621"/>
      <c r="V22" s="621"/>
      <c r="W22" s="621"/>
      <c r="X22" s="621"/>
      <c r="Y22" s="622"/>
      <c r="Z22" s="673">
        <v>0.1</v>
      </c>
      <c r="AA22" s="673"/>
      <c r="AB22" s="673"/>
      <c r="AC22" s="673"/>
      <c r="AD22" s="674" t="s">
        <v>221</v>
      </c>
      <c r="AE22" s="674"/>
      <c r="AF22" s="674"/>
      <c r="AG22" s="674"/>
      <c r="AH22" s="674"/>
      <c r="AI22" s="674"/>
      <c r="AJ22" s="674"/>
      <c r="AK22" s="674"/>
      <c r="AL22" s="643" t="s">
        <v>221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221</v>
      </c>
      <c r="BH22" s="621"/>
      <c r="BI22" s="621"/>
      <c r="BJ22" s="621"/>
      <c r="BK22" s="621"/>
      <c r="BL22" s="621"/>
      <c r="BM22" s="621"/>
      <c r="BN22" s="622"/>
      <c r="BO22" s="673" t="s">
        <v>221</v>
      </c>
      <c r="BP22" s="673"/>
      <c r="BQ22" s="673"/>
      <c r="BR22" s="673"/>
      <c r="BS22" s="626" t="s">
        <v>221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62321</v>
      </c>
      <c r="S23" s="621"/>
      <c r="T23" s="621"/>
      <c r="U23" s="621"/>
      <c r="V23" s="621"/>
      <c r="W23" s="621"/>
      <c r="X23" s="621"/>
      <c r="Y23" s="622"/>
      <c r="Z23" s="673">
        <v>1</v>
      </c>
      <c r="AA23" s="673"/>
      <c r="AB23" s="673"/>
      <c r="AC23" s="673"/>
      <c r="AD23" s="674" t="s">
        <v>221</v>
      </c>
      <c r="AE23" s="674"/>
      <c r="AF23" s="674"/>
      <c r="AG23" s="674"/>
      <c r="AH23" s="674"/>
      <c r="AI23" s="674"/>
      <c r="AJ23" s="674"/>
      <c r="AK23" s="674"/>
      <c r="AL23" s="643" t="s">
        <v>221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221</v>
      </c>
      <c r="BH23" s="621"/>
      <c r="BI23" s="621"/>
      <c r="BJ23" s="621"/>
      <c r="BK23" s="621"/>
      <c r="BL23" s="621"/>
      <c r="BM23" s="621"/>
      <c r="BN23" s="622"/>
      <c r="BO23" s="673" t="s">
        <v>221</v>
      </c>
      <c r="BP23" s="673"/>
      <c r="BQ23" s="673"/>
      <c r="BR23" s="673"/>
      <c r="BS23" s="626" t="s">
        <v>221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2287</v>
      </c>
      <c r="S24" s="621"/>
      <c r="T24" s="621"/>
      <c r="U24" s="621"/>
      <c r="V24" s="621"/>
      <c r="W24" s="621"/>
      <c r="X24" s="621"/>
      <c r="Y24" s="622"/>
      <c r="Z24" s="673">
        <v>0</v>
      </c>
      <c r="AA24" s="673"/>
      <c r="AB24" s="673"/>
      <c r="AC24" s="673"/>
      <c r="AD24" s="674" t="s">
        <v>221</v>
      </c>
      <c r="AE24" s="674"/>
      <c r="AF24" s="674"/>
      <c r="AG24" s="674"/>
      <c r="AH24" s="674"/>
      <c r="AI24" s="674"/>
      <c r="AJ24" s="674"/>
      <c r="AK24" s="674"/>
      <c r="AL24" s="643" t="s">
        <v>221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221</v>
      </c>
      <c r="BH24" s="621"/>
      <c r="BI24" s="621"/>
      <c r="BJ24" s="621"/>
      <c r="BK24" s="621"/>
      <c r="BL24" s="621"/>
      <c r="BM24" s="621"/>
      <c r="BN24" s="622"/>
      <c r="BO24" s="673" t="s">
        <v>221</v>
      </c>
      <c r="BP24" s="673"/>
      <c r="BQ24" s="673"/>
      <c r="BR24" s="673"/>
      <c r="BS24" s="626" t="s">
        <v>221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1769143</v>
      </c>
      <c r="CS24" s="671"/>
      <c r="CT24" s="671"/>
      <c r="CU24" s="671"/>
      <c r="CV24" s="671"/>
      <c r="CW24" s="671"/>
      <c r="CX24" s="671"/>
      <c r="CY24" s="718"/>
      <c r="CZ24" s="722">
        <v>29.2</v>
      </c>
      <c r="DA24" s="723"/>
      <c r="DB24" s="723"/>
      <c r="DC24" s="724"/>
      <c r="DD24" s="717">
        <v>1583958</v>
      </c>
      <c r="DE24" s="671"/>
      <c r="DF24" s="671"/>
      <c r="DG24" s="671"/>
      <c r="DH24" s="671"/>
      <c r="DI24" s="671"/>
      <c r="DJ24" s="671"/>
      <c r="DK24" s="718"/>
      <c r="DL24" s="717">
        <v>1580578</v>
      </c>
      <c r="DM24" s="671"/>
      <c r="DN24" s="671"/>
      <c r="DO24" s="671"/>
      <c r="DP24" s="671"/>
      <c r="DQ24" s="671"/>
      <c r="DR24" s="671"/>
      <c r="DS24" s="671"/>
      <c r="DT24" s="671"/>
      <c r="DU24" s="671"/>
      <c r="DV24" s="718"/>
      <c r="DW24" s="719">
        <v>51.2</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506816</v>
      </c>
      <c r="S25" s="621"/>
      <c r="T25" s="621"/>
      <c r="U25" s="621"/>
      <c r="V25" s="621"/>
      <c r="W25" s="621"/>
      <c r="X25" s="621"/>
      <c r="Y25" s="622"/>
      <c r="Z25" s="673">
        <v>8</v>
      </c>
      <c r="AA25" s="673"/>
      <c r="AB25" s="673"/>
      <c r="AC25" s="673"/>
      <c r="AD25" s="674" t="s">
        <v>221</v>
      </c>
      <c r="AE25" s="674"/>
      <c r="AF25" s="674"/>
      <c r="AG25" s="674"/>
      <c r="AH25" s="674"/>
      <c r="AI25" s="674"/>
      <c r="AJ25" s="674"/>
      <c r="AK25" s="674"/>
      <c r="AL25" s="643" t="s">
        <v>221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221</v>
      </c>
      <c r="BH25" s="621"/>
      <c r="BI25" s="621"/>
      <c r="BJ25" s="621"/>
      <c r="BK25" s="621"/>
      <c r="BL25" s="621"/>
      <c r="BM25" s="621"/>
      <c r="BN25" s="622"/>
      <c r="BO25" s="673" t="s">
        <v>221</v>
      </c>
      <c r="BP25" s="673"/>
      <c r="BQ25" s="673"/>
      <c r="BR25" s="673"/>
      <c r="BS25" s="626" t="s">
        <v>221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810281</v>
      </c>
      <c r="CS25" s="639"/>
      <c r="CT25" s="639"/>
      <c r="CU25" s="639"/>
      <c r="CV25" s="639"/>
      <c r="CW25" s="639"/>
      <c r="CX25" s="639"/>
      <c r="CY25" s="640"/>
      <c r="CZ25" s="623">
        <v>13.4</v>
      </c>
      <c r="DA25" s="641"/>
      <c r="DB25" s="641"/>
      <c r="DC25" s="642"/>
      <c r="DD25" s="626">
        <v>764620</v>
      </c>
      <c r="DE25" s="639"/>
      <c r="DF25" s="639"/>
      <c r="DG25" s="639"/>
      <c r="DH25" s="639"/>
      <c r="DI25" s="639"/>
      <c r="DJ25" s="639"/>
      <c r="DK25" s="640"/>
      <c r="DL25" s="626">
        <v>761249</v>
      </c>
      <c r="DM25" s="639"/>
      <c r="DN25" s="639"/>
      <c r="DO25" s="639"/>
      <c r="DP25" s="639"/>
      <c r="DQ25" s="639"/>
      <c r="DR25" s="639"/>
      <c r="DS25" s="639"/>
      <c r="DT25" s="639"/>
      <c r="DU25" s="639"/>
      <c r="DV25" s="640"/>
      <c r="DW25" s="643">
        <v>24.7</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221</v>
      </c>
      <c r="S26" s="621"/>
      <c r="T26" s="621"/>
      <c r="U26" s="621"/>
      <c r="V26" s="621"/>
      <c r="W26" s="621"/>
      <c r="X26" s="621"/>
      <c r="Y26" s="622"/>
      <c r="Z26" s="673" t="s">
        <v>221</v>
      </c>
      <c r="AA26" s="673"/>
      <c r="AB26" s="673"/>
      <c r="AC26" s="673"/>
      <c r="AD26" s="674" t="s">
        <v>221</v>
      </c>
      <c r="AE26" s="674"/>
      <c r="AF26" s="674"/>
      <c r="AG26" s="674"/>
      <c r="AH26" s="674"/>
      <c r="AI26" s="674"/>
      <c r="AJ26" s="674"/>
      <c r="AK26" s="674"/>
      <c r="AL26" s="643" t="s">
        <v>221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221</v>
      </c>
      <c r="BH26" s="621"/>
      <c r="BI26" s="621"/>
      <c r="BJ26" s="621"/>
      <c r="BK26" s="621"/>
      <c r="BL26" s="621"/>
      <c r="BM26" s="621"/>
      <c r="BN26" s="622"/>
      <c r="BO26" s="673" t="s">
        <v>221</v>
      </c>
      <c r="BP26" s="673"/>
      <c r="BQ26" s="673"/>
      <c r="BR26" s="673"/>
      <c r="BS26" s="626" t="s">
        <v>221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463000</v>
      </c>
      <c r="CS26" s="621"/>
      <c r="CT26" s="621"/>
      <c r="CU26" s="621"/>
      <c r="CV26" s="621"/>
      <c r="CW26" s="621"/>
      <c r="CX26" s="621"/>
      <c r="CY26" s="622"/>
      <c r="CZ26" s="623">
        <v>7.6</v>
      </c>
      <c r="DA26" s="641"/>
      <c r="DB26" s="641"/>
      <c r="DC26" s="642"/>
      <c r="DD26" s="626">
        <v>422709</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739380</v>
      </c>
      <c r="S27" s="621"/>
      <c r="T27" s="621"/>
      <c r="U27" s="621"/>
      <c r="V27" s="621"/>
      <c r="W27" s="621"/>
      <c r="X27" s="621"/>
      <c r="Y27" s="622"/>
      <c r="Z27" s="673">
        <v>11.7</v>
      </c>
      <c r="AA27" s="673"/>
      <c r="AB27" s="673"/>
      <c r="AC27" s="673"/>
      <c r="AD27" s="674" t="s">
        <v>221</v>
      </c>
      <c r="AE27" s="674"/>
      <c r="AF27" s="674"/>
      <c r="AG27" s="674"/>
      <c r="AH27" s="674"/>
      <c r="AI27" s="674"/>
      <c r="AJ27" s="674"/>
      <c r="AK27" s="674"/>
      <c r="AL27" s="643" t="s">
        <v>221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398863</v>
      </c>
      <c r="BH27" s="621"/>
      <c r="BI27" s="621"/>
      <c r="BJ27" s="621"/>
      <c r="BK27" s="621"/>
      <c r="BL27" s="621"/>
      <c r="BM27" s="621"/>
      <c r="BN27" s="622"/>
      <c r="BO27" s="673">
        <v>100</v>
      </c>
      <c r="BP27" s="673"/>
      <c r="BQ27" s="673"/>
      <c r="BR27" s="673"/>
      <c r="BS27" s="626">
        <v>52706</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205594</v>
      </c>
      <c r="CS27" s="639"/>
      <c r="CT27" s="639"/>
      <c r="CU27" s="639"/>
      <c r="CV27" s="639"/>
      <c r="CW27" s="639"/>
      <c r="CX27" s="639"/>
      <c r="CY27" s="640"/>
      <c r="CZ27" s="623">
        <v>3.4</v>
      </c>
      <c r="DA27" s="641"/>
      <c r="DB27" s="641"/>
      <c r="DC27" s="642"/>
      <c r="DD27" s="626">
        <v>66070</v>
      </c>
      <c r="DE27" s="639"/>
      <c r="DF27" s="639"/>
      <c r="DG27" s="639"/>
      <c r="DH27" s="639"/>
      <c r="DI27" s="639"/>
      <c r="DJ27" s="639"/>
      <c r="DK27" s="640"/>
      <c r="DL27" s="626">
        <v>66061</v>
      </c>
      <c r="DM27" s="639"/>
      <c r="DN27" s="639"/>
      <c r="DO27" s="639"/>
      <c r="DP27" s="639"/>
      <c r="DQ27" s="639"/>
      <c r="DR27" s="639"/>
      <c r="DS27" s="639"/>
      <c r="DT27" s="639"/>
      <c r="DU27" s="639"/>
      <c r="DV27" s="640"/>
      <c r="DW27" s="643">
        <v>2.1</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40604</v>
      </c>
      <c r="S28" s="621"/>
      <c r="T28" s="621"/>
      <c r="U28" s="621"/>
      <c r="V28" s="621"/>
      <c r="W28" s="621"/>
      <c r="X28" s="621"/>
      <c r="Y28" s="622"/>
      <c r="Z28" s="673">
        <v>0.6</v>
      </c>
      <c r="AA28" s="673"/>
      <c r="AB28" s="673"/>
      <c r="AC28" s="673"/>
      <c r="AD28" s="674">
        <v>19120</v>
      </c>
      <c r="AE28" s="674"/>
      <c r="AF28" s="674"/>
      <c r="AG28" s="674"/>
      <c r="AH28" s="674"/>
      <c r="AI28" s="674"/>
      <c r="AJ28" s="674"/>
      <c r="AK28" s="674"/>
      <c r="AL28" s="643">
        <v>0.6</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753268</v>
      </c>
      <c r="CS28" s="621"/>
      <c r="CT28" s="621"/>
      <c r="CU28" s="621"/>
      <c r="CV28" s="621"/>
      <c r="CW28" s="621"/>
      <c r="CX28" s="621"/>
      <c r="CY28" s="622"/>
      <c r="CZ28" s="623">
        <v>12.4</v>
      </c>
      <c r="DA28" s="641"/>
      <c r="DB28" s="641"/>
      <c r="DC28" s="642"/>
      <c r="DD28" s="626">
        <v>753268</v>
      </c>
      <c r="DE28" s="621"/>
      <c r="DF28" s="621"/>
      <c r="DG28" s="621"/>
      <c r="DH28" s="621"/>
      <c r="DI28" s="621"/>
      <c r="DJ28" s="621"/>
      <c r="DK28" s="622"/>
      <c r="DL28" s="626">
        <v>753268</v>
      </c>
      <c r="DM28" s="621"/>
      <c r="DN28" s="621"/>
      <c r="DO28" s="621"/>
      <c r="DP28" s="621"/>
      <c r="DQ28" s="621"/>
      <c r="DR28" s="621"/>
      <c r="DS28" s="621"/>
      <c r="DT28" s="621"/>
      <c r="DU28" s="621"/>
      <c r="DV28" s="622"/>
      <c r="DW28" s="643">
        <v>24.4</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21946</v>
      </c>
      <c r="S29" s="621"/>
      <c r="T29" s="621"/>
      <c r="U29" s="621"/>
      <c r="V29" s="621"/>
      <c r="W29" s="621"/>
      <c r="X29" s="621"/>
      <c r="Y29" s="622"/>
      <c r="Z29" s="673">
        <v>0.3</v>
      </c>
      <c r="AA29" s="673"/>
      <c r="AB29" s="673"/>
      <c r="AC29" s="673"/>
      <c r="AD29" s="674" t="s">
        <v>221</v>
      </c>
      <c r="AE29" s="674"/>
      <c r="AF29" s="674"/>
      <c r="AG29" s="674"/>
      <c r="AH29" s="674"/>
      <c r="AI29" s="674"/>
      <c r="AJ29" s="674"/>
      <c r="AK29" s="674"/>
      <c r="AL29" s="643" t="s">
        <v>221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753268</v>
      </c>
      <c r="CS29" s="639"/>
      <c r="CT29" s="639"/>
      <c r="CU29" s="639"/>
      <c r="CV29" s="639"/>
      <c r="CW29" s="639"/>
      <c r="CX29" s="639"/>
      <c r="CY29" s="640"/>
      <c r="CZ29" s="623">
        <v>12.4</v>
      </c>
      <c r="DA29" s="641"/>
      <c r="DB29" s="641"/>
      <c r="DC29" s="642"/>
      <c r="DD29" s="626">
        <v>753268</v>
      </c>
      <c r="DE29" s="639"/>
      <c r="DF29" s="639"/>
      <c r="DG29" s="639"/>
      <c r="DH29" s="639"/>
      <c r="DI29" s="639"/>
      <c r="DJ29" s="639"/>
      <c r="DK29" s="640"/>
      <c r="DL29" s="626">
        <v>753268</v>
      </c>
      <c r="DM29" s="639"/>
      <c r="DN29" s="639"/>
      <c r="DO29" s="639"/>
      <c r="DP29" s="639"/>
      <c r="DQ29" s="639"/>
      <c r="DR29" s="639"/>
      <c r="DS29" s="639"/>
      <c r="DT29" s="639"/>
      <c r="DU29" s="639"/>
      <c r="DV29" s="640"/>
      <c r="DW29" s="643">
        <v>24.4</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40000</v>
      </c>
      <c r="S30" s="621"/>
      <c r="T30" s="621"/>
      <c r="U30" s="621"/>
      <c r="V30" s="621"/>
      <c r="W30" s="621"/>
      <c r="X30" s="621"/>
      <c r="Y30" s="622"/>
      <c r="Z30" s="673">
        <v>0.6</v>
      </c>
      <c r="AA30" s="673"/>
      <c r="AB30" s="673"/>
      <c r="AC30" s="673"/>
      <c r="AD30" s="674" t="s">
        <v>221</v>
      </c>
      <c r="AE30" s="674"/>
      <c r="AF30" s="674"/>
      <c r="AG30" s="674"/>
      <c r="AH30" s="674"/>
      <c r="AI30" s="674"/>
      <c r="AJ30" s="674"/>
      <c r="AK30" s="674"/>
      <c r="AL30" s="643" t="s">
        <v>221</v>
      </c>
      <c r="AM30" s="675"/>
      <c r="AN30" s="675"/>
      <c r="AO30" s="676"/>
      <c r="AP30" s="698" t="s">
        <v>290</v>
      </c>
      <c r="AQ30" s="699"/>
      <c r="AR30" s="699"/>
      <c r="AS30" s="699"/>
      <c r="AT30" s="704" t="s">
        <v>291</v>
      </c>
      <c r="AU30" s="184"/>
      <c r="AV30" s="184"/>
      <c r="AW30" s="184"/>
      <c r="AX30" s="707" t="s">
        <v>169</v>
      </c>
      <c r="AY30" s="708"/>
      <c r="AZ30" s="708"/>
      <c r="BA30" s="708"/>
      <c r="BB30" s="708"/>
      <c r="BC30" s="708"/>
      <c r="BD30" s="708"/>
      <c r="BE30" s="708"/>
      <c r="BF30" s="709"/>
      <c r="BG30" s="686">
        <v>99.9</v>
      </c>
      <c r="BH30" s="687"/>
      <c r="BI30" s="687"/>
      <c r="BJ30" s="687"/>
      <c r="BK30" s="687"/>
      <c r="BL30" s="687"/>
      <c r="BM30" s="688">
        <v>99.1</v>
      </c>
      <c r="BN30" s="687"/>
      <c r="BO30" s="687"/>
      <c r="BP30" s="687"/>
      <c r="BQ30" s="689"/>
      <c r="BR30" s="686">
        <v>99.9</v>
      </c>
      <c r="BS30" s="687"/>
      <c r="BT30" s="687"/>
      <c r="BU30" s="687"/>
      <c r="BV30" s="687"/>
      <c r="BW30" s="687"/>
      <c r="BX30" s="688">
        <v>99.1</v>
      </c>
      <c r="BY30" s="687"/>
      <c r="BZ30" s="687"/>
      <c r="CA30" s="687"/>
      <c r="CB30" s="689"/>
      <c r="CD30" s="692"/>
      <c r="CE30" s="693"/>
      <c r="CF30" s="657" t="s">
        <v>292</v>
      </c>
      <c r="CG30" s="654"/>
      <c r="CH30" s="654"/>
      <c r="CI30" s="654"/>
      <c r="CJ30" s="654"/>
      <c r="CK30" s="654"/>
      <c r="CL30" s="654"/>
      <c r="CM30" s="654"/>
      <c r="CN30" s="654"/>
      <c r="CO30" s="654"/>
      <c r="CP30" s="654"/>
      <c r="CQ30" s="655"/>
      <c r="CR30" s="620">
        <v>694322</v>
      </c>
      <c r="CS30" s="621"/>
      <c r="CT30" s="621"/>
      <c r="CU30" s="621"/>
      <c r="CV30" s="621"/>
      <c r="CW30" s="621"/>
      <c r="CX30" s="621"/>
      <c r="CY30" s="622"/>
      <c r="CZ30" s="623">
        <v>11.4</v>
      </c>
      <c r="DA30" s="641"/>
      <c r="DB30" s="641"/>
      <c r="DC30" s="642"/>
      <c r="DD30" s="626">
        <v>694322</v>
      </c>
      <c r="DE30" s="621"/>
      <c r="DF30" s="621"/>
      <c r="DG30" s="621"/>
      <c r="DH30" s="621"/>
      <c r="DI30" s="621"/>
      <c r="DJ30" s="621"/>
      <c r="DK30" s="622"/>
      <c r="DL30" s="626">
        <v>694322</v>
      </c>
      <c r="DM30" s="621"/>
      <c r="DN30" s="621"/>
      <c r="DO30" s="621"/>
      <c r="DP30" s="621"/>
      <c r="DQ30" s="621"/>
      <c r="DR30" s="621"/>
      <c r="DS30" s="621"/>
      <c r="DT30" s="621"/>
      <c r="DU30" s="621"/>
      <c r="DV30" s="622"/>
      <c r="DW30" s="643">
        <v>22.5</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591923</v>
      </c>
      <c r="S31" s="621"/>
      <c r="T31" s="621"/>
      <c r="U31" s="621"/>
      <c r="V31" s="621"/>
      <c r="W31" s="621"/>
      <c r="X31" s="621"/>
      <c r="Y31" s="622"/>
      <c r="Z31" s="673">
        <v>9.4</v>
      </c>
      <c r="AA31" s="673"/>
      <c r="AB31" s="673"/>
      <c r="AC31" s="673"/>
      <c r="AD31" s="674" t="s">
        <v>221</v>
      </c>
      <c r="AE31" s="674"/>
      <c r="AF31" s="674"/>
      <c r="AG31" s="674"/>
      <c r="AH31" s="674"/>
      <c r="AI31" s="674"/>
      <c r="AJ31" s="674"/>
      <c r="AK31" s="674"/>
      <c r="AL31" s="643" t="s">
        <v>221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99.8</v>
      </c>
      <c r="BH31" s="639"/>
      <c r="BI31" s="639"/>
      <c r="BJ31" s="639"/>
      <c r="BK31" s="639"/>
      <c r="BL31" s="639"/>
      <c r="BM31" s="675">
        <v>97.4</v>
      </c>
      <c r="BN31" s="685"/>
      <c r="BO31" s="685"/>
      <c r="BP31" s="685"/>
      <c r="BQ31" s="649"/>
      <c r="BR31" s="684">
        <v>99.7</v>
      </c>
      <c r="BS31" s="639"/>
      <c r="BT31" s="639"/>
      <c r="BU31" s="639"/>
      <c r="BV31" s="639"/>
      <c r="BW31" s="639"/>
      <c r="BX31" s="675">
        <v>97.4</v>
      </c>
      <c r="BY31" s="685"/>
      <c r="BZ31" s="685"/>
      <c r="CA31" s="685"/>
      <c r="CB31" s="649"/>
      <c r="CD31" s="692"/>
      <c r="CE31" s="693"/>
      <c r="CF31" s="657" t="s">
        <v>296</v>
      </c>
      <c r="CG31" s="654"/>
      <c r="CH31" s="654"/>
      <c r="CI31" s="654"/>
      <c r="CJ31" s="654"/>
      <c r="CK31" s="654"/>
      <c r="CL31" s="654"/>
      <c r="CM31" s="654"/>
      <c r="CN31" s="654"/>
      <c r="CO31" s="654"/>
      <c r="CP31" s="654"/>
      <c r="CQ31" s="655"/>
      <c r="CR31" s="620">
        <v>58946</v>
      </c>
      <c r="CS31" s="639"/>
      <c r="CT31" s="639"/>
      <c r="CU31" s="639"/>
      <c r="CV31" s="639"/>
      <c r="CW31" s="639"/>
      <c r="CX31" s="639"/>
      <c r="CY31" s="640"/>
      <c r="CZ31" s="623">
        <v>1</v>
      </c>
      <c r="DA31" s="641"/>
      <c r="DB31" s="641"/>
      <c r="DC31" s="642"/>
      <c r="DD31" s="626">
        <v>58946</v>
      </c>
      <c r="DE31" s="639"/>
      <c r="DF31" s="639"/>
      <c r="DG31" s="639"/>
      <c r="DH31" s="639"/>
      <c r="DI31" s="639"/>
      <c r="DJ31" s="639"/>
      <c r="DK31" s="640"/>
      <c r="DL31" s="626">
        <v>58946</v>
      </c>
      <c r="DM31" s="639"/>
      <c r="DN31" s="639"/>
      <c r="DO31" s="639"/>
      <c r="DP31" s="639"/>
      <c r="DQ31" s="639"/>
      <c r="DR31" s="639"/>
      <c r="DS31" s="639"/>
      <c r="DT31" s="639"/>
      <c r="DU31" s="639"/>
      <c r="DV31" s="640"/>
      <c r="DW31" s="643">
        <v>1.9</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196124</v>
      </c>
      <c r="S32" s="621"/>
      <c r="T32" s="621"/>
      <c r="U32" s="621"/>
      <c r="V32" s="621"/>
      <c r="W32" s="621"/>
      <c r="X32" s="621"/>
      <c r="Y32" s="622"/>
      <c r="Z32" s="673">
        <v>3.1</v>
      </c>
      <c r="AA32" s="673"/>
      <c r="AB32" s="673"/>
      <c r="AC32" s="673"/>
      <c r="AD32" s="674">
        <v>22015</v>
      </c>
      <c r="AE32" s="674"/>
      <c r="AF32" s="674"/>
      <c r="AG32" s="674"/>
      <c r="AH32" s="674"/>
      <c r="AI32" s="674"/>
      <c r="AJ32" s="674"/>
      <c r="AK32" s="674"/>
      <c r="AL32" s="643">
        <v>0.7</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99.9</v>
      </c>
      <c r="BH32" s="605"/>
      <c r="BI32" s="605"/>
      <c r="BJ32" s="605"/>
      <c r="BK32" s="605"/>
      <c r="BL32" s="605"/>
      <c r="BM32" s="668">
        <v>99.6</v>
      </c>
      <c r="BN32" s="605"/>
      <c r="BO32" s="605"/>
      <c r="BP32" s="605"/>
      <c r="BQ32" s="662"/>
      <c r="BR32" s="683">
        <v>99.9</v>
      </c>
      <c r="BS32" s="605"/>
      <c r="BT32" s="605"/>
      <c r="BU32" s="605"/>
      <c r="BV32" s="605"/>
      <c r="BW32" s="605"/>
      <c r="BX32" s="668">
        <v>99.6</v>
      </c>
      <c r="BY32" s="605"/>
      <c r="BZ32" s="605"/>
      <c r="CA32" s="605"/>
      <c r="CB32" s="662"/>
      <c r="CD32" s="694"/>
      <c r="CE32" s="695"/>
      <c r="CF32" s="657" t="s">
        <v>299</v>
      </c>
      <c r="CG32" s="654"/>
      <c r="CH32" s="654"/>
      <c r="CI32" s="654"/>
      <c r="CJ32" s="654"/>
      <c r="CK32" s="654"/>
      <c r="CL32" s="654"/>
      <c r="CM32" s="654"/>
      <c r="CN32" s="654"/>
      <c r="CO32" s="654"/>
      <c r="CP32" s="654"/>
      <c r="CQ32" s="655"/>
      <c r="CR32" s="620" t="s">
        <v>221</v>
      </c>
      <c r="CS32" s="621"/>
      <c r="CT32" s="621"/>
      <c r="CU32" s="621"/>
      <c r="CV32" s="621"/>
      <c r="CW32" s="621"/>
      <c r="CX32" s="621"/>
      <c r="CY32" s="622"/>
      <c r="CZ32" s="623" t="s">
        <v>221</v>
      </c>
      <c r="DA32" s="641"/>
      <c r="DB32" s="641"/>
      <c r="DC32" s="642"/>
      <c r="DD32" s="626" t="s">
        <v>221</v>
      </c>
      <c r="DE32" s="621"/>
      <c r="DF32" s="621"/>
      <c r="DG32" s="621"/>
      <c r="DH32" s="621"/>
      <c r="DI32" s="621"/>
      <c r="DJ32" s="621"/>
      <c r="DK32" s="622"/>
      <c r="DL32" s="626" t="s">
        <v>221</v>
      </c>
      <c r="DM32" s="621"/>
      <c r="DN32" s="621"/>
      <c r="DO32" s="621"/>
      <c r="DP32" s="621"/>
      <c r="DQ32" s="621"/>
      <c r="DR32" s="621"/>
      <c r="DS32" s="621"/>
      <c r="DT32" s="621"/>
      <c r="DU32" s="621"/>
      <c r="DV32" s="622"/>
      <c r="DW32" s="643" t="s">
        <v>221</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698873</v>
      </c>
      <c r="S33" s="621"/>
      <c r="T33" s="621"/>
      <c r="U33" s="621"/>
      <c r="V33" s="621"/>
      <c r="W33" s="621"/>
      <c r="X33" s="621"/>
      <c r="Y33" s="622"/>
      <c r="Z33" s="673">
        <v>11</v>
      </c>
      <c r="AA33" s="673"/>
      <c r="AB33" s="673"/>
      <c r="AC33" s="673"/>
      <c r="AD33" s="674" t="s">
        <v>221</v>
      </c>
      <c r="AE33" s="674"/>
      <c r="AF33" s="674"/>
      <c r="AG33" s="674"/>
      <c r="AH33" s="674"/>
      <c r="AI33" s="674"/>
      <c r="AJ33" s="674"/>
      <c r="AK33" s="674"/>
      <c r="AL33" s="643" t="s">
        <v>221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1939236</v>
      </c>
      <c r="CS33" s="639"/>
      <c r="CT33" s="639"/>
      <c r="CU33" s="639"/>
      <c r="CV33" s="639"/>
      <c r="CW33" s="639"/>
      <c r="CX33" s="639"/>
      <c r="CY33" s="640"/>
      <c r="CZ33" s="623">
        <v>32</v>
      </c>
      <c r="DA33" s="641"/>
      <c r="DB33" s="641"/>
      <c r="DC33" s="642"/>
      <c r="DD33" s="626">
        <v>1359785</v>
      </c>
      <c r="DE33" s="639"/>
      <c r="DF33" s="639"/>
      <c r="DG33" s="639"/>
      <c r="DH33" s="639"/>
      <c r="DI33" s="639"/>
      <c r="DJ33" s="639"/>
      <c r="DK33" s="640"/>
      <c r="DL33" s="626">
        <v>940189</v>
      </c>
      <c r="DM33" s="639"/>
      <c r="DN33" s="639"/>
      <c r="DO33" s="639"/>
      <c r="DP33" s="639"/>
      <c r="DQ33" s="639"/>
      <c r="DR33" s="639"/>
      <c r="DS33" s="639"/>
      <c r="DT33" s="639"/>
      <c r="DU33" s="639"/>
      <c r="DV33" s="640"/>
      <c r="DW33" s="643">
        <v>30.5</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221</v>
      </c>
      <c r="S34" s="621"/>
      <c r="T34" s="621"/>
      <c r="U34" s="621"/>
      <c r="V34" s="621"/>
      <c r="W34" s="621"/>
      <c r="X34" s="621"/>
      <c r="Y34" s="622"/>
      <c r="Z34" s="673" t="s">
        <v>221</v>
      </c>
      <c r="AA34" s="673"/>
      <c r="AB34" s="673"/>
      <c r="AC34" s="673"/>
      <c r="AD34" s="674" t="s">
        <v>221</v>
      </c>
      <c r="AE34" s="674"/>
      <c r="AF34" s="674"/>
      <c r="AG34" s="674"/>
      <c r="AH34" s="674"/>
      <c r="AI34" s="674"/>
      <c r="AJ34" s="674"/>
      <c r="AK34" s="674"/>
      <c r="AL34" s="643" t="s">
        <v>221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729264</v>
      </c>
      <c r="CS34" s="621"/>
      <c r="CT34" s="621"/>
      <c r="CU34" s="621"/>
      <c r="CV34" s="621"/>
      <c r="CW34" s="621"/>
      <c r="CX34" s="621"/>
      <c r="CY34" s="622"/>
      <c r="CZ34" s="623">
        <v>12</v>
      </c>
      <c r="DA34" s="641"/>
      <c r="DB34" s="641"/>
      <c r="DC34" s="642"/>
      <c r="DD34" s="626">
        <v>423926</v>
      </c>
      <c r="DE34" s="621"/>
      <c r="DF34" s="621"/>
      <c r="DG34" s="621"/>
      <c r="DH34" s="621"/>
      <c r="DI34" s="621"/>
      <c r="DJ34" s="621"/>
      <c r="DK34" s="622"/>
      <c r="DL34" s="626">
        <v>381361</v>
      </c>
      <c r="DM34" s="621"/>
      <c r="DN34" s="621"/>
      <c r="DO34" s="621"/>
      <c r="DP34" s="621"/>
      <c r="DQ34" s="621"/>
      <c r="DR34" s="621"/>
      <c r="DS34" s="621"/>
      <c r="DT34" s="621"/>
      <c r="DU34" s="621"/>
      <c r="DV34" s="622"/>
      <c r="DW34" s="643">
        <v>12.4</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116473</v>
      </c>
      <c r="S35" s="621"/>
      <c r="T35" s="621"/>
      <c r="U35" s="621"/>
      <c r="V35" s="621"/>
      <c r="W35" s="621"/>
      <c r="X35" s="621"/>
      <c r="Y35" s="622"/>
      <c r="Z35" s="673">
        <v>1.8</v>
      </c>
      <c r="AA35" s="673"/>
      <c r="AB35" s="673"/>
      <c r="AC35" s="673"/>
      <c r="AD35" s="674" t="s">
        <v>221</v>
      </c>
      <c r="AE35" s="674"/>
      <c r="AF35" s="674"/>
      <c r="AG35" s="674"/>
      <c r="AH35" s="674"/>
      <c r="AI35" s="674"/>
      <c r="AJ35" s="674"/>
      <c r="AK35" s="674"/>
      <c r="AL35" s="643" t="s">
        <v>221</v>
      </c>
      <c r="AM35" s="675"/>
      <c r="AN35" s="675"/>
      <c r="AO35" s="676"/>
      <c r="AP35" s="188"/>
      <c r="AQ35" s="677" t="s">
        <v>307</v>
      </c>
      <c r="AR35" s="678"/>
      <c r="AS35" s="678"/>
      <c r="AT35" s="678"/>
      <c r="AU35" s="678"/>
      <c r="AV35" s="678"/>
      <c r="AW35" s="678"/>
      <c r="AX35" s="678"/>
      <c r="AY35" s="679"/>
      <c r="AZ35" s="670">
        <v>342874</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7679</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76824</v>
      </c>
      <c r="CS35" s="639"/>
      <c r="CT35" s="639"/>
      <c r="CU35" s="639"/>
      <c r="CV35" s="639"/>
      <c r="CW35" s="639"/>
      <c r="CX35" s="639"/>
      <c r="CY35" s="640"/>
      <c r="CZ35" s="623">
        <v>1.3</v>
      </c>
      <c r="DA35" s="641"/>
      <c r="DB35" s="641"/>
      <c r="DC35" s="642"/>
      <c r="DD35" s="626">
        <v>69727</v>
      </c>
      <c r="DE35" s="639"/>
      <c r="DF35" s="639"/>
      <c r="DG35" s="639"/>
      <c r="DH35" s="639"/>
      <c r="DI35" s="639"/>
      <c r="DJ35" s="639"/>
      <c r="DK35" s="640"/>
      <c r="DL35" s="626">
        <v>69635</v>
      </c>
      <c r="DM35" s="639"/>
      <c r="DN35" s="639"/>
      <c r="DO35" s="639"/>
      <c r="DP35" s="639"/>
      <c r="DQ35" s="639"/>
      <c r="DR35" s="639"/>
      <c r="DS35" s="639"/>
      <c r="DT35" s="639"/>
      <c r="DU35" s="639"/>
      <c r="DV35" s="640"/>
      <c r="DW35" s="643">
        <v>2.2999999999999998</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6327946</v>
      </c>
      <c r="S36" s="661"/>
      <c r="T36" s="661"/>
      <c r="U36" s="661"/>
      <c r="V36" s="661"/>
      <c r="W36" s="661"/>
      <c r="X36" s="661"/>
      <c r="Y36" s="664"/>
      <c r="Z36" s="665">
        <v>100</v>
      </c>
      <c r="AA36" s="665"/>
      <c r="AB36" s="665"/>
      <c r="AC36" s="665"/>
      <c r="AD36" s="666">
        <v>2968434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139027</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-2296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590088</v>
      </c>
      <c r="CS36" s="621"/>
      <c r="CT36" s="621"/>
      <c r="CU36" s="621"/>
      <c r="CV36" s="621"/>
      <c r="CW36" s="621"/>
      <c r="CX36" s="621"/>
      <c r="CY36" s="622"/>
      <c r="CZ36" s="623">
        <v>9.6999999999999993</v>
      </c>
      <c r="DA36" s="641"/>
      <c r="DB36" s="641"/>
      <c r="DC36" s="642"/>
      <c r="DD36" s="626">
        <v>508301</v>
      </c>
      <c r="DE36" s="621"/>
      <c r="DF36" s="621"/>
      <c r="DG36" s="621"/>
      <c r="DH36" s="621"/>
      <c r="DI36" s="621"/>
      <c r="DJ36" s="621"/>
      <c r="DK36" s="622"/>
      <c r="DL36" s="626">
        <v>329093</v>
      </c>
      <c r="DM36" s="621"/>
      <c r="DN36" s="621"/>
      <c r="DO36" s="621"/>
      <c r="DP36" s="621"/>
      <c r="DQ36" s="621"/>
      <c r="DR36" s="621"/>
      <c r="DS36" s="621"/>
      <c r="DT36" s="621"/>
      <c r="DU36" s="621"/>
      <c r="DV36" s="622"/>
      <c r="DW36" s="643">
        <v>10.7</v>
      </c>
      <c r="DX36" s="644"/>
      <c r="DY36" s="644"/>
      <c r="DZ36" s="644"/>
      <c r="EA36" s="644"/>
      <c r="EB36" s="644"/>
      <c r="EC36" s="645"/>
    </row>
    <row r="37" spans="2:133" ht="11.25" customHeight="1">
      <c r="AQ37" s="646" t="s">
        <v>314</v>
      </c>
      <c r="AR37" s="647"/>
      <c r="AS37" s="647"/>
      <c r="AT37" s="647"/>
      <c r="AU37" s="647"/>
      <c r="AV37" s="647"/>
      <c r="AW37" s="647"/>
      <c r="AX37" s="647"/>
      <c r="AY37" s="648"/>
      <c r="AZ37" s="620">
        <v>22252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547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88940</v>
      </c>
      <c r="CS37" s="639"/>
      <c r="CT37" s="639"/>
      <c r="CU37" s="639"/>
      <c r="CV37" s="639"/>
      <c r="CW37" s="639"/>
      <c r="CX37" s="639"/>
      <c r="CY37" s="640"/>
      <c r="CZ37" s="623">
        <v>1.5</v>
      </c>
      <c r="DA37" s="641"/>
      <c r="DB37" s="641"/>
      <c r="DC37" s="642"/>
      <c r="DD37" s="626">
        <v>88940</v>
      </c>
      <c r="DE37" s="639"/>
      <c r="DF37" s="639"/>
      <c r="DG37" s="639"/>
      <c r="DH37" s="639"/>
      <c r="DI37" s="639"/>
      <c r="DJ37" s="639"/>
      <c r="DK37" s="640"/>
      <c r="DL37" s="626">
        <v>88904</v>
      </c>
      <c r="DM37" s="639"/>
      <c r="DN37" s="639"/>
      <c r="DO37" s="639"/>
      <c r="DP37" s="639"/>
      <c r="DQ37" s="639"/>
      <c r="DR37" s="639"/>
      <c r="DS37" s="639"/>
      <c r="DT37" s="639"/>
      <c r="DU37" s="639"/>
      <c r="DV37" s="640"/>
      <c r="DW37" s="643">
        <v>2.9</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933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203847</v>
      </c>
      <c r="CS38" s="621"/>
      <c r="CT38" s="621"/>
      <c r="CU38" s="621"/>
      <c r="CV38" s="621"/>
      <c r="CW38" s="621"/>
      <c r="CX38" s="621"/>
      <c r="CY38" s="622"/>
      <c r="CZ38" s="623">
        <v>3.4</v>
      </c>
      <c r="DA38" s="641"/>
      <c r="DB38" s="641"/>
      <c r="DC38" s="642"/>
      <c r="DD38" s="626">
        <v>170186</v>
      </c>
      <c r="DE38" s="621"/>
      <c r="DF38" s="621"/>
      <c r="DG38" s="621"/>
      <c r="DH38" s="621"/>
      <c r="DI38" s="621"/>
      <c r="DJ38" s="621"/>
      <c r="DK38" s="622"/>
      <c r="DL38" s="626">
        <v>160100</v>
      </c>
      <c r="DM38" s="621"/>
      <c r="DN38" s="621"/>
      <c r="DO38" s="621"/>
      <c r="DP38" s="621"/>
      <c r="DQ38" s="621"/>
      <c r="DR38" s="621"/>
      <c r="DS38" s="621"/>
      <c r="DT38" s="621"/>
      <c r="DU38" s="621"/>
      <c r="DV38" s="622"/>
      <c r="DW38" s="643">
        <v>5.2</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242148</v>
      </c>
      <c r="CS39" s="639"/>
      <c r="CT39" s="639"/>
      <c r="CU39" s="639"/>
      <c r="CV39" s="639"/>
      <c r="CW39" s="639"/>
      <c r="CX39" s="639"/>
      <c r="CY39" s="640"/>
      <c r="CZ39" s="623">
        <v>4</v>
      </c>
      <c r="DA39" s="641"/>
      <c r="DB39" s="641"/>
      <c r="DC39" s="642"/>
      <c r="DD39" s="626">
        <v>170000</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44434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97065</v>
      </c>
      <c r="CS40" s="621"/>
      <c r="CT40" s="621"/>
      <c r="CU40" s="621"/>
      <c r="CV40" s="621"/>
      <c r="CW40" s="621"/>
      <c r="CX40" s="621"/>
      <c r="CY40" s="622"/>
      <c r="CZ40" s="623">
        <v>1.6</v>
      </c>
      <c r="DA40" s="641"/>
      <c r="DB40" s="641"/>
      <c r="DC40" s="642"/>
      <c r="DD40" s="626">
        <v>17645</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137161</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258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2360485</v>
      </c>
      <c r="CS42" s="621"/>
      <c r="CT42" s="621"/>
      <c r="CU42" s="621"/>
      <c r="CV42" s="621"/>
      <c r="CW42" s="621"/>
      <c r="CX42" s="621"/>
      <c r="CY42" s="622"/>
      <c r="CZ42" s="623">
        <v>38.9</v>
      </c>
      <c r="DA42" s="624"/>
      <c r="DB42" s="624"/>
      <c r="DC42" s="625"/>
      <c r="DD42" s="626">
        <v>628130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39000</v>
      </c>
      <c r="CS43" s="639"/>
      <c r="CT43" s="639"/>
      <c r="CU43" s="639"/>
      <c r="CV43" s="639"/>
      <c r="CW43" s="639"/>
      <c r="CX43" s="639"/>
      <c r="CY43" s="640"/>
      <c r="CZ43" s="623">
        <v>0.6</v>
      </c>
      <c r="DA43" s="641"/>
      <c r="DB43" s="641"/>
      <c r="DC43" s="642"/>
      <c r="DD43" s="626">
        <v>39000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1911062</v>
      </c>
      <c r="CS44" s="621"/>
      <c r="CT44" s="621"/>
      <c r="CU44" s="621"/>
      <c r="CV44" s="621"/>
      <c r="CW44" s="621"/>
      <c r="CX44" s="621"/>
      <c r="CY44" s="622"/>
      <c r="CZ44" s="623">
        <v>31.5</v>
      </c>
      <c r="DA44" s="624"/>
      <c r="DB44" s="624"/>
      <c r="DC44" s="625"/>
      <c r="DD44" s="626">
        <v>585651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747009</v>
      </c>
      <c r="CS45" s="639"/>
      <c r="CT45" s="639"/>
      <c r="CU45" s="639"/>
      <c r="CV45" s="639"/>
      <c r="CW45" s="639"/>
      <c r="CX45" s="639"/>
      <c r="CY45" s="640"/>
      <c r="CZ45" s="623">
        <v>12.3</v>
      </c>
      <c r="DA45" s="641"/>
      <c r="DB45" s="641"/>
      <c r="DC45" s="642"/>
      <c r="DD45" s="626">
        <v>179395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1155003</v>
      </c>
      <c r="CS46" s="621"/>
      <c r="CT46" s="621"/>
      <c r="CU46" s="621"/>
      <c r="CV46" s="621"/>
      <c r="CW46" s="621"/>
      <c r="CX46" s="621"/>
      <c r="CY46" s="622"/>
      <c r="CZ46" s="623">
        <v>19</v>
      </c>
      <c r="DA46" s="624"/>
      <c r="DB46" s="624"/>
      <c r="DC46" s="625"/>
      <c r="DD46" s="626">
        <v>403706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449423</v>
      </c>
      <c r="CS47" s="639"/>
      <c r="CT47" s="639"/>
      <c r="CU47" s="639"/>
      <c r="CV47" s="639"/>
      <c r="CW47" s="639"/>
      <c r="CX47" s="639"/>
      <c r="CY47" s="640"/>
      <c r="CZ47" s="623">
        <v>7.4</v>
      </c>
      <c r="DA47" s="641"/>
      <c r="DB47" s="641"/>
      <c r="DC47" s="642"/>
      <c r="DD47" s="626">
        <v>42479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221</v>
      </c>
      <c r="CS48" s="621"/>
      <c r="CT48" s="621"/>
      <c r="CU48" s="621"/>
      <c r="CV48" s="621"/>
      <c r="CW48" s="621"/>
      <c r="CX48" s="621"/>
      <c r="CY48" s="622"/>
      <c r="CZ48" s="623" t="s">
        <v>221</v>
      </c>
      <c r="DA48" s="624"/>
      <c r="DB48" s="624"/>
      <c r="DC48" s="625"/>
      <c r="DD48" s="626" t="s">
        <v>221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6068864</v>
      </c>
      <c r="CS49" s="605"/>
      <c r="CT49" s="605"/>
      <c r="CU49" s="605"/>
      <c r="CV49" s="605"/>
      <c r="CW49" s="605"/>
      <c r="CX49" s="605"/>
      <c r="CY49" s="606"/>
      <c r="CZ49" s="607">
        <v>100</v>
      </c>
      <c r="DA49" s="608"/>
      <c r="DB49" s="608"/>
      <c r="DC49" s="609"/>
      <c r="DD49" s="610">
        <v>3571873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6302</v>
      </c>
      <c r="R7" s="1134"/>
      <c r="S7" s="1134"/>
      <c r="T7" s="1134"/>
      <c r="U7" s="1134"/>
      <c r="V7" s="1134">
        <v>6043</v>
      </c>
      <c r="W7" s="1134"/>
      <c r="X7" s="1134"/>
      <c r="Y7" s="1134"/>
      <c r="Z7" s="1134"/>
      <c r="AA7" s="1134">
        <v>259</v>
      </c>
      <c r="AB7" s="1134"/>
      <c r="AC7" s="1134"/>
      <c r="AD7" s="1134"/>
      <c r="AE7" s="1135"/>
      <c r="AF7" s="1136">
        <v>174</v>
      </c>
      <c r="AG7" s="1137"/>
      <c r="AH7" s="1137"/>
      <c r="AI7" s="1137"/>
      <c r="AJ7" s="1138"/>
      <c r="AK7" s="1120">
        <v>40</v>
      </c>
      <c r="AL7" s="1121"/>
      <c r="AM7" s="1121"/>
      <c r="AN7" s="1121"/>
      <c r="AO7" s="1121"/>
      <c r="AP7" s="1121">
        <v>6093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551</v>
      </c>
      <c r="BS7" s="1124" t="s">
        <v>548</v>
      </c>
      <c r="BT7" s="1125"/>
      <c r="BU7" s="1125"/>
      <c r="BV7" s="1125"/>
      <c r="BW7" s="1125"/>
      <c r="BX7" s="1125"/>
      <c r="BY7" s="1125"/>
      <c r="BZ7" s="1125"/>
      <c r="CA7" s="1125"/>
      <c r="CB7" s="1125"/>
      <c r="CC7" s="1125"/>
      <c r="CD7" s="1125"/>
      <c r="CE7" s="1125"/>
      <c r="CF7" s="1125"/>
      <c r="CG7" s="1126"/>
      <c r="CH7" s="1117">
        <v>30</v>
      </c>
      <c r="CI7" s="1118"/>
      <c r="CJ7" s="1118"/>
      <c r="CK7" s="1118"/>
      <c r="CL7" s="1119"/>
      <c r="CM7" s="1117">
        <v>983</v>
      </c>
      <c r="CN7" s="1118"/>
      <c r="CO7" s="1118"/>
      <c r="CP7" s="1118"/>
      <c r="CQ7" s="1119"/>
      <c r="CR7" s="1117" t="s">
        <v>549</v>
      </c>
      <c r="CS7" s="1118"/>
      <c r="CT7" s="1118"/>
      <c r="CU7" s="1118"/>
      <c r="CV7" s="1119"/>
      <c r="CW7" s="1117" t="s">
        <v>549</v>
      </c>
      <c r="CX7" s="1118"/>
      <c r="CY7" s="1118"/>
      <c r="CZ7" s="1118"/>
      <c r="DA7" s="1119"/>
      <c r="DB7" s="1117">
        <v>45</v>
      </c>
      <c r="DC7" s="1118"/>
      <c r="DD7" s="1118"/>
      <c r="DE7" s="1118"/>
      <c r="DF7" s="1119"/>
      <c r="DG7" s="1117" t="s">
        <v>549</v>
      </c>
      <c r="DH7" s="1118"/>
      <c r="DI7" s="1118"/>
      <c r="DJ7" s="1118"/>
      <c r="DK7" s="1119"/>
      <c r="DL7" s="1117" t="s">
        <v>549</v>
      </c>
      <c r="DM7" s="1118"/>
      <c r="DN7" s="1118"/>
      <c r="DO7" s="1118"/>
      <c r="DP7" s="1119"/>
      <c r="DQ7" s="1117" t="s">
        <v>549</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60</v>
      </c>
      <c r="R8" s="1073"/>
      <c r="S8" s="1073"/>
      <c r="T8" s="1073"/>
      <c r="U8" s="1073"/>
      <c r="V8" s="1073">
        <v>60</v>
      </c>
      <c r="W8" s="1073"/>
      <c r="X8" s="1073"/>
      <c r="Y8" s="1073"/>
      <c r="Z8" s="1073"/>
      <c r="AA8" s="1073">
        <v>0</v>
      </c>
      <c r="AB8" s="1073"/>
      <c r="AC8" s="1073"/>
      <c r="AD8" s="1073"/>
      <c r="AE8" s="1074"/>
      <c r="AF8" s="1048">
        <v>0</v>
      </c>
      <c r="AG8" s="1049"/>
      <c r="AH8" s="1049"/>
      <c r="AI8" s="1049"/>
      <c r="AJ8" s="1050"/>
      <c r="AK8" s="1115" t="s">
        <v>549</v>
      </c>
      <c r="AL8" s="1116"/>
      <c r="AM8" s="1116"/>
      <c r="AN8" s="1116"/>
      <c r="AO8" s="1116"/>
      <c r="AP8" s="1116" t="s">
        <v>549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550</v>
      </c>
      <c r="BT8" s="1044"/>
      <c r="BU8" s="1044"/>
      <c r="BV8" s="1044"/>
      <c r="BW8" s="1044"/>
      <c r="BX8" s="1044"/>
      <c r="BY8" s="1044"/>
      <c r="BZ8" s="1044"/>
      <c r="CA8" s="1044"/>
      <c r="CB8" s="1044"/>
      <c r="CC8" s="1044"/>
      <c r="CD8" s="1044"/>
      <c r="CE8" s="1044"/>
      <c r="CF8" s="1044"/>
      <c r="CG8" s="1045"/>
      <c r="CH8" s="1018">
        <v>-12</v>
      </c>
      <c r="CI8" s="1019"/>
      <c r="CJ8" s="1019"/>
      <c r="CK8" s="1019"/>
      <c r="CL8" s="1020"/>
      <c r="CM8" s="1018">
        <v>-8988</v>
      </c>
      <c r="CN8" s="1019"/>
      <c r="CO8" s="1019"/>
      <c r="CP8" s="1019"/>
      <c r="CQ8" s="1020"/>
      <c r="CR8" s="1018" t="s">
        <v>549</v>
      </c>
      <c r="CS8" s="1019"/>
      <c r="CT8" s="1019"/>
      <c r="CU8" s="1019"/>
      <c r="CV8" s="1020"/>
      <c r="CW8" s="1018" t="s">
        <v>549</v>
      </c>
      <c r="CX8" s="1019"/>
      <c r="CY8" s="1019"/>
      <c r="CZ8" s="1019"/>
      <c r="DA8" s="1020"/>
      <c r="DB8" s="1018">
        <v>30</v>
      </c>
      <c r="DC8" s="1019"/>
      <c r="DD8" s="1019"/>
      <c r="DE8" s="1019"/>
      <c r="DF8" s="1020"/>
      <c r="DG8" s="1018" t="s">
        <v>549</v>
      </c>
      <c r="DH8" s="1019"/>
      <c r="DI8" s="1019"/>
      <c r="DJ8" s="1019"/>
      <c r="DK8" s="1020"/>
      <c r="DL8" s="1018" t="s">
        <v>549</v>
      </c>
      <c r="DM8" s="1019"/>
      <c r="DN8" s="1019"/>
      <c r="DO8" s="1019"/>
      <c r="DP8" s="1020"/>
      <c r="DQ8" s="1018" t="s">
        <v>549</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6362</v>
      </c>
      <c r="R23" s="1098"/>
      <c r="S23" s="1098"/>
      <c r="T23" s="1098"/>
      <c r="U23" s="1098"/>
      <c r="V23" s="1098">
        <v>6103</v>
      </c>
      <c r="W23" s="1098"/>
      <c r="X23" s="1098"/>
      <c r="Y23" s="1098"/>
      <c r="Z23" s="1098"/>
      <c r="AA23" s="1098">
        <v>259</v>
      </c>
      <c r="AB23" s="1098"/>
      <c r="AC23" s="1098"/>
      <c r="AD23" s="1098"/>
      <c r="AE23" s="1099"/>
      <c r="AF23" s="1100">
        <v>175</v>
      </c>
      <c r="AG23" s="1098"/>
      <c r="AH23" s="1098"/>
      <c r="AI23" s="1098"/>
      <c r="AJ23" s="1101"/>
      <c r="AK23" s="1102"/>
      <c r="AL23" s="1103"/>
      <c r="AM23" s="1103"/>
      <c r="AN23" s="1103"/>
      <c r="AO23" s="1103"/>
      <c r="AP23" s="1098">
        <v>6093</v>
      </c>
      <c r="AQ23" s="1098"/>
      <c r="AR23" s="1098"/>
      <c r="AS23" s="1098"/>
      <c r="AT23" s="1098"/>
      <c r="AU23" s="1104"/>
      <c r="AV23" s="1104"/>
      <c r="AW23" s="1104"/>
      <c r="AX23" s="1104"/>
      <c r="AY23" s="1105"/>
      <c r="AZ23" s="1094" t="s">
        <v>221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496</v>
      </c>
      <c r="R28" s="1083"/>
      <c r="S28" s="1083"/>
      <c r="T28" s="1083"/>
      <c r="U28" s="1083"/>
      <c r="V28" s="1083">
        <v>489</v>
      </c>
      <c r="W28" s="1083"/>
      <c r="X28" s="1083"/>
      <c r="Y28" s="1083"/>
      <c r="Z28" s="1083"/>
      <c r="AA28" s="1083">
        <v>8</v>
      </c>
      <c r="AB28" s="1083"/>
      <c r="AC28" s="1083"/>
      <c r="AD28" s="1083"/>
      <c r="AE28" s="1084"/>
      <c r="AF28" s="1085">
        <v>8</v>
      </c>
      <c r="AG28" s="1083"/>
      <c r="AH28" s="1083"/>
      <c r="AI28" s="1083"/>
      <c r="AJ28" s="1086"/>
      <c r="AK28" s="1087" t="s">
        <v>479</v>
      </c>
      <c r="AL28" s="1075"/>
      <c r="AM28" s="1075"/>
      <c r="AN28" s="1075"/>
      <c r="AO28" s="1075"/>
      <c r="AP28" s="1075" t="s">
        <v>479</v>
      </c>
      <c r="AQ28" s="1075"/>
      <c r="AR28" s="1075"/>
      <c r="AS28" s="1075"/>
      <c r="AT28" s="1075"/>
      <c r="AU28" s="1075" t="s">
        <v>479</v>
      </c>
      <c r="AV28" s="1075"/>
      <c r="AW28" s="1075"/>
      <c r="AX28" s="1075"/>
      <c r="AY28" s="1075"/>
      <c r="AZ28" s="1076" t="s">
        <v>479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373</v>
      </c>
      <c r="R29" s="1073"/>
      <c r="S29" s="1073"/>
      <c r="T29" s="1073"/>
      <c r="U29" s="1073"/>
      <c r="V29" s="1073">
        <v>369</v>
      </c>
      <c r="W29" s="1073"/>
      <c r="X29" s="1073"/>
      <c r="Y29" s="1073"/>
      <c r="Z29" s="1073"/>
      <c r="AA29" s="1073">
        <v>4</v>
      </c>
      <c r="AB29" s="1073"/>
      <c r="AC29" s="1073"/>
      <c r="AD29" s="1073"/>
      <c r="AE29" s="1074"/>
      <c r="AF29" s="1048">
        <v>4</v>
      </c>
      <c r="AG29" s="1049"/>
      <c r="AH29" s="1049"/>
      <c r="AI29" s="1049"/>
      <c r="AJ29" s="1050"/>
      <c r="AK29" s="1009" t="s">
        <v>479</v>
      </c>
      <c r="AL29" s="1000"/>
      <c r="AM29" s="1000"/>
      <c r="AN29" s="1000"/>
      <c r="AO29" s="1000"/>
      <c r="AP29" s="1000" t="s">
        <v>479</v>
      </c>
      <c r="AQ29" s="1000"/>
      <c r="AR29" s="1000"/>
      <c r="AS29" s="1000"/>
      <c r="AT29" s="1000"/>
      <c r="AU29" s="1000" t="s">
        <v>479</v>
      </c>
      <c r="AV29" s="1000"/>
      <c r="AW29" s="1000"/>
      <c r="AX29" s="1000"/>
      <c r="AY29" s="1000"/>
      <c r="AZ29" s="1071" t="s">
        <v>479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82</v>
      </c>
      <c r="R30" s="1073"/>
      <c r="S30" s="1073"/>
      <c r="T30" s="1073"/>
      <c r="U30" s="1073"/>
      <c r="V30" s="1073">
        <v>82</v>
      </c>
      <c r="W30" s="1073"/>
      <c r="X30" s="1073"/>
      <c r="Y30" s="1073"/>
      <c r="Z30" s="1073"/>
      <c r="AA30" s="1073">
        <v>0</v>
      </c>
      <c r="AB30" s="1073"/>
      <c r="AC30" s="1073"/>
      <c r="AD30" s="1073"/>
      <c r="AE30" s="1074"/>
      <c r="AF30" s="1048">
        <v>0</v>
      </c>
      <c r="AG30" s="1049"/>
      <c r="AH30" s="1049"/>
      <c r="AI30" s="1049"/>
      <c r="AJ30" s="1050"/>
      <c r="AK30" s="1009" t="s">
        <v>479</v>
      </c>
      <c r="AL30" s="1000"/>
      <c r="AM30" s="1000"/>
      <c r="AN30" s="1000"/>
      <c r="AO30" s="1000"/>
      <c r="AP30" s="1000" t="s">
        <v>479</v>
      </c>
      <c r="AQ30" s="1000"/>
      <c r="AR30" s="1000"/>
      <c r="AS30" s="1000"/>
      <c r="AT30" s="1000"/>
      <c r="AU30" s="1000" t="s">
        <v>479</v>
      </c>
      <c r="AV30" s="1000"/>
      <c r="AW30" s="1000"/>
      <c r="AX30" s="1000"/>
      <c r="AY30" s="1000"/>
      <c r="AZ30" s="1071" t="s">
        <v>479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3</v>
      </c>
      <c r="R31" s="1073"/>
      <c r="S31" s="1073"/>
      <c r="T31" s="1073"/>
      <c r="U31" s="1073"/>
      <c r="V31" s="1073">
        <v>3</v>
      </c>
      <c r="W31" s="1073"/>
      <c r="X31" s="1073"/>
      <c r="Y31" s="1073"/>
      <c r="Z31" s="1073"/>
      <c r="AA31" s="1073">
        <v>0</v>
      </c>
      <c r="AB31" s="1073"/>
      <c r="AC31" s="1073"/>
      <c r="AD31" s="1073"/>
      <c r="AE31" s="1074"/>
      <c r="AF31" s="1048">
        <v>0</v>
      </c>
      <c r="AG31" s="1049"/>
      <c r="AH31" s="1049"/>
      <c r="AI31" s="1049"/>
      <c r="AJ31" s="1050"/>
      <c r="AK31" s="1009" t="s">
        <v>479</v>
      </c>
      <c r="AL31" s="1000"/>
      <c r="AM31" s="1000"/>
      <c r="AN31" s="1000"/>
      <c r="AO31" s="1000"/>
      <c r="AP31" s="1000" t="s">
        <v>479</v>
      </c>
      <c r="AQ31" s="1000"/>
      <c r="AR31" s="1000"/>
      <c r="AS31" s="1000"/>
      <c r="AT31" s="1000"/>
      <c r="AU31" s="1000" t="s">
        <v>479</v>
      </c>
      <c r="AV31" s="1000"/>
      <c r="AW31" s="1000"/>
      <c r="AX31" s="1000"/>
      <c r="AY31" s="1000"/>
      <c r="AZ31" s="1071" t="s">
        <v>479</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t="s">
        <v>549</v>
      </c>
      <c r="R32" s="1073"/>
      <c r="S32" s="1073"/>
      <c r="T32" s="1073"/>
      <c r="U32" s="1073"/>
      <c r="V32" s="1073" t="s">
        <v>479</v>
      </c>
      <c r="W32" s="1073"/>
      <c r="X32" s="1073"/>
      <c r="Y32" s="1073"/>
      <c r="Z32" s="1073"/>
      <c r="AA32" s="1073" t="s">
        <v>479</v>
      </c>
      <c r="AB32" s="1073"/>
      <c r="AC32" s="1073"/>
      <c r="AD32" s="1073"/>
      <c r="AE32" s="1074"/>
      <c r="AF32" s="1048">
        <v>513</v>
      </c>
      <c r="AG32" s="1049"/>
      <c r="AH32" s="1049"/>
      <c r="AI32" s="1049"/>
      <c r="AJ32" s="1050"/>
      <c r="AK32" s="1009" t="s">
        <v>479</v>
      </c>
      <c r="AL32" s="1000"/>
      <c r="AM32" s="1000"/>
      <c r="AN32" s="1000"/>
      <c r="AO32" s="1000"/>
      <c r="AP32" s="1000" t="s">
        <v>479</v>
      </c>
      <c r="AQ32" s="1000"/>
      <c r="AR32" s="1000"/>
      <c r="AS32" s="1000"/>
      <c r="AT32" s="1000"/>
      <c r="AU32" s="1000" t="s">
        <v>479</v>
      </c>
      <c r="AV32" s="1000"/>
      <c r="AW32" s="1000"/>
      <c r="AX32" s="1000"/>
      <c r="AY32" s="1000"/>
      <c r="AZ32" s="1071" t="s">
        <v>479</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45</v>
      </c>
      <c r="R33" s="1073"/>
      <c r="S33" s="1073"/>
      <c r="T33" s="1073"/>
      <c r="U33" s="1073"/>
      <c r="V33" s="1073">
        <v>44</v>
      </c>
      <c r="W33" s="1073"/>
      <c r="X33" s="1073"/>
      <c r="Y33" s="1073"/>
      <c r="Z33" s="1073"/>
      <c r="AA33" s="1073">
        <v>1</v>
      </c>
      <c r="AB33" s="1073"/>
      <c r="AC33" s="1073"/>
      <c r="AD33" s="1073"/>
      <c r="AE33" s="1074"/>
      <c r="AF33" s="1048">
        <v>1</v>
      </c>
      <c r="AG33" s="1049"/>
      <c r="AH33" s="1049"/>
      <c r="AI33" s="1049"/>
      <c r="AJ33" s="1050"/>
      <c r="AK33" s="1009" t="s">
        <v>479</v>
      </c>
      <c r="AL33" s="1000"/>
      <c r="AM33" s="1000"/>
      <c r="AN33" s="1000"/>
      <c r="AO33" s="1000"/>
      <c r="AP33" s="1000">
        <v>454</v>
      </c>
      <c r="AQ33" s="1000"/>
      <c r="AR33" s="1000"/>
      <c r="AS33" s="1000"/>
      <c r="AT33" s="1000"/>
      <c r="AU33" s="1000">
        <v>287</v>
      </c>
      <c r="AV33" s="1000"/>
      <c r="AW33" s="1000"/>
      <c r="AX33" s="1000"/>
      <c r="AY33" s="1000"/>
      <c r="AZ33" s="1071" t="s">
        <v>479</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236</v>
      </c>
      <c r="R34" s="1073"/>
      <c r="S34" s="1073"/>
      <c r="T34" s="1073"/>
      <c r="U34" s="1073"/>
      <c r="V34" s="1073">
        <v>179</v>
      </c>
      <c r="W34" s="1073"/>
      <c r="X34" s="1073"/>
      <c r="Y34" s="1073"/>
      <c r="Z34" s="1073"/>
      <c r="AA34" s="1073">
        <v>57</v>
      </c>
      <c r="AB34" s="1073"/>
      <c r="AC34" s="1073"/>
      <c r="AD34" s="1073"/>
      <c r="AE34" s="1074"/>
      <c r="AF34" s="1048">
        <v>57</v>
      </c>
      <c r="AG34" s="1049"/>
      <c r="AH34" s="1049"/>
      <c r="AI34" s="1049"/>
      <c r="AJ34" s="1050"/>
      <c r="AK34" s="1009" t="s">
        <v>479</v>
      </c>
      <c r="AL34" s="1000"/>
      <c r="AM34" s="1000"/>
      <c r="AN34" s="1000"/>
      <c r="AO34" s="1000"/>
      <c r="AP34" s="1000">
        <v>493</v>
      </c>
      <c r="AQ34" s="1000"/>
      <c r="AR34" s="1000"/>
      <c r="AS34" s="1000"/>
      <c r="AT34" s="1000"/>
      <c r="AU34" s="1000" t="s">
        <v>479</v>
      </c>
      <c r="AV34" s="1000"/>
      <c r="AW34" s="1000"/>
      <c r="AX34" s="1000"/>
      <c r="AY34" s="1000"/>
      <c r="AZ34" s="1071" t="s">
        <v>479</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583</v>
      </c>
      <c r="AG63" s="988"/>
      <c r="AH63" s="988"/>
      <c r="AI63" s="988"/>
      <c r="AJ63" s="1059"/>
      <c r="AK63" s="1060"/>
      <c r="AL63" s="992"/>
      <c r="AM63" s="992"/>
      <c r="AN63" s="992"/>
      <c r="AO63" s="992"/>
      <c r="AP63" s="988">
        <v>947</v>
      </c>
      <c r="AQ63" s="988"/>
      <c r="AR63" s="988"/>
      <c r="AS63" s="988"/>
      <c r="AT63" s="988"/>
      <c r="AU63" s="988">
        <v>287</v>
      </c>
      <c r="AV63" s="988"/>
      <c r="AW63" s="988"/>
      <c r="AX63" s="988"/>
      <c r="AY63" s="988"/>
      <c r="AZ63" s="1054"/>
      <c r="BA63" s="1054"/>
      <c r="BB63" s="1054"/>
      <c r="BC63" s="1054"/>
      <c r="BD63" s="1054"/>
      <c r="BE63" s="989"/>
      <c r="BF63" s="989"/>
      <c r="BG63" s="989"/>
      <c r="BH63" s="989"/>
      <c r="BI63" s="990"/>
      <c r="BJ63" s="1055" t="s">
        <v>221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393</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539</v>
      </c>
      <c r="C68" s="1015"/>
      <c r="D68" s="1015"/>
      <c r="E68" s="1015"/>
      <c r="F68" s="1015"/>
      <c r="G68" s="1015"/>
      <c r="H68" s="1015"/>
      <c r="I68" s="1015"/>
      <c r="J68" s="1015"/>
      <c r="K68" s="1015"/>
      <c r="L68" s="1015"/>
      <c r="M68" s="1015"/>
      <c r="N68" s="1015"/>
      <c r="O68" s="1015"/>
      <c r="P68" s="1016"/>
      <c r="Q68" s="1017">
        <v>591</v>
      </c>
      <c r="R68" s="1011"/>
      <c r="S68" s="1011"/>
      <c r="T68" s="1011"/>
      <c r="U68" s="1011"/>
      <c r="V68" s="1011">
        <v>558</v>
      </c>
      <c r="W68" s="1011"/>
      <c r="X68" s="1011"/>
      <c r="Y68" s="1011"/>
      <c r="Z68" s="1011"/>
      <c r="AA68" s="1011">
        <v>33</v>
      </c>
      <c r="AB68" s="1011"/>
      <c r="AC68" s="1011"/>
      <c r="AD68" s="1011"/>
      <c r="AE68" s="1011"/>
      <c r="AF68" s="1011">
        <v>33</v>
      </c>
      <c r="AG68" s="1011"/>
      <c r="AH68" s="1011"/>
      <c r="AI68" s="1011"/>
      <c r="AJ68" s="1011"/>
      <c r="AK68" s="1011" t="s">
        <v>549</v>
      </c>
      <c r="AL68" s="1011"/>
      <c r="AM68" s="1011"/>
      <c r="AN68" s="1011"/>
      <c r="AO68" s="1011"/>
      <c r="AP68" s="1011">
        <v>651</v>
      </c>
      <c r="AQ68" s="1011"/>
      <c r="AR68" s="1011"/>
      <c r="AS68" s="1011"/>
      <c r="AT68" s="1011"/>
      <c r="AU68" s="1011">
        <v>35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540</v>
      </c>
      <c r="C69" s="1004"/>
      <c r="D69" s="1004"/>
      <c r="E69" s="1004"/>
      <c r="F69" s="1004"/>
      <c r="G69" s="1004"/>
      <c r="H69" s="1004"/>
      <c r="I69" s="1004"/>
      <c r="J69" s="1004"/>
      <c r="K69" s="1004"/>
      <c r="L69" s="1004"/>
      <c r="M69" s="1004"/>
      <c r="N69" s="1004"/>
      <c r="O69" s="1004"/>
      <c r="P69" s="1005"/>
      <c r="Q69" s="1006">
        <v>201</v>
      </c>
      <c r="R69" s="1000"/>
      <c r="S69" s="1000"/>
      <c r="T69" s="1000"/>
      <c r="U69" s="1000"/>
      <c r="V69" s="1000">
        <v>190</v>
      </c>
      <c r="W69" s="1000"/>
      <c r="X69" s="1000"/>
      <c r="Y69" s="1000"/>
      <c r="Z69" s="1000"/>
      <c r="AA69" s="1000">
        <v>11</v>
      </c>
      <c r="AB69" s="1000"/>
      <c r="AC69" s="1000"/>
      <c r="AD69" s="1000"/>
      <c r="AE69" s="1000"/>
      <c r="AF69" s="1000">
        <v>11</v>
      </c>
      <c r="AG69" s="1000"/>
      <c r="AH69" s="1000"/>
      <c r="AI69" s="1000"/>
      <c r="AJ69" s="1000"/>
      <c r="AK69" s="1010" t="s">
        <v>479</v>
      </c>
      <c r="AL69" s="1008"/>
      <c r="AM69" s="1008"/>
      <c r="AN69" s="1008"/>
      <c r="AO69" s="1009"/>
      <c r="AP69" s="1000">
        <v>51</v>
      </c>
      <c r="AQ69" s="1000"/>
      <c r="AR69" s="1000"/>
      <c r="AS69" s="1000"/>
      <c r="AT69" s="1000"/>
      <c r="AU69" s="1010">
        <v>12</v>
      </c>
      <c r="AV69" s="1008"/>
      <c r="AW69" s="1008"/>
      <c r="AX69" s="1008"/>
      <c r="AY69" s="1009"/>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541</v>
      </c>
      <c r="C70" s="1004"/>
      <c r="D70" s="1004"/>
      <c r="E70" s="1004"/>
      <c r="F70" s="1004"/>
      <c r="G70" s="1004"/>
      <c r="H70" s="1004"/>
      <c r="I70" s="1004"/>
      <c r="J70" s="1004"/>
      <c r="K70" s="1004"/>
      <c r="L70" s="1004"/>
      <c r="M70" s="1004"/>
      <c r="N70" s="1004"/>
      <c r="O70" s="1004"/>
      <c r="P70" s="1005"/>
      <c r="Q70" s="1006">
        <v>3</v>
      </c>
      <c r="R70" s="1000"/>
      <c r="S70" s="1000"/>
      <c r="T70" s="1000"/>
      <c r="U70" s="1000"/>
      <c r="V70" s="1000">
        <v>3</v>
      </c>
      <c r="W70" s="1000"/>
      <c r="X70" s="1000"/>
      <c r="Y70" s="1000"/>
      <c r="Z70" s="1000"/>
      <c r="AA70" s="1000">
        <v>0</v>
      </c>
      <c r="AB70" s="1000"/>
      <c r="AC70" s="1000"/>
      <c r="AD70" s="1000"/>
      <c r="AE70" s="1000"/>
      <c r="AF70" s="1000">
        <v>0</v>
      </c>
      <c r="AG70" s="1000"/>
      <c r="AH70" s="1000"/>
      <c r="AI70" s="1000"/>
      <c r="AJ70" s="1000"/>
      <c r="AK70" s="1010" t="s">
        <v>479</v>
      </c>
      <c r="AL70" s="1008"/>
      <c r="AM70" s="1008"/>
      <c r="AN70" s="1008"/>
      <c r="AO70" s="1009"/>
      <c r="AP70" s="1010" t="s">
        <v>479</v>
      </c>
      <c r="AQ70" s="1008"/>
      <c r="AR70" s="1008"/>
      <c r="AS70" s="1008"/>
      <c r="AT70" s="1009"/>
      <c r="AU70" s="1010" t="s">
        <v>479</v>
      </c>
      <c r="AV70" s="1008"/>
      <c r="AW70" s="1008"/>
      <c r="AX70" s="1008"/>
      <c r="AY70" s="1009"/>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542</v>
      </c>
      <c r="C71" s="1004"/>
      <c r="D71" s="1004"/>
      <c r="E71" s="1004"/>
      <c r="F71" s="1004"/>
      <c r="G71" s="1004"/>
      <c r="H71" s="1004"/>
      <c r="I71" s="1004"/>
      <c r="J71" s="1004"/>
      <c r="K71" s="1004"/>
      <c r="L71" s="1004"/>
      <c r="M71" s="1004"/>
      <c r="N71" s="1004"/>
      <c r="O71" s="1004"/>
      <c r="P71" s="1005"/>
      <c r="Q71" s="1006">
        <v>31</v>
      </c>
      <c r="R71" s="1000"/>
      <c r="S71" s="1000"/>
      <c r="T71" s="1000"/>
      <c r="U71" s="1000"/>
      <c r="V71" s="1000">
        <v>28</v>
      </c>
      <c r="W71" s="1000"/>
      <c r="X71" s="1000"/>
      <c r="Y71" s="1000"/>
      <c r="Z71" s="1000"/>
      <c r="AA71" s="1000">
        <v>4</v>
      </c>
      <c r="AB71" s="1000"/>
      <c r="AC71" s="1000"/>
      <c r="AD71" s="1000"/>
      <c r="AE71" s="1000"/>
      <c r="AF71" s="1000">
        <v>4</v>
      </c>
      <c r="AG71" s="1000"/>
      <c r="AH71" s="1000"/>
      <c r="AI71" s="1000"/>
      <c r="AJ71" s="1000"/>
      <c r="AK71" s="1000">
        <v>23</v>
      </c>
      <c r="AL71" s="1000"/>
      <c r="AM71" s="1000"/>
      <c r="AN71" s="1000"/>
      <c r="AO71" s="1000"/>
      <c r="AP71" s="1010" t="s">
        <v>479</v>
      </c>
      <c r="AQ71" s="1008"/>
      <c r="AR71" s="1008"/>
      <c r="AS71" s="1008"/>
      <c r="AT71" s="1009"/>
      <c r="AU71" s="1010" t="s">
        <v>479</v>
      </c>
      <c r="AV71" s="1008"/>
      <c r="AW71" s="1008"/>
      <c r="AX71" s="1008"/>
      <c r="AY71" s="1009"/>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543</v>
      </c>
      <c r="C72" s="1004"/>
      <c r="D72" s="1004"/>
      <c r="E72" s="1004"/>
      <c r="F72" s="1004"/>
      <c r="G72" s="1004"/>
      <c r="H72" s="1004"/>
      <c r="I72" s="1004"/>
      <c r="J72" s="1004"/>
      <c r="K72" s="1004"/>
      <c r="L72" s="1004"/>
      <c r="M72" s="1004"/>
      <c r="N72" s="1004"/>
      <c r="O72" s="1004"/>
      <c r="P72" s="1005"/>
      <c r="Q72" s="1006">
        <v>202</v>
      </c>
      <c r="R72" s="1000"/>
      <c r="S72" s="1000"/>
      <c r="T72" s="1000"/>
      <c r="U72" s="1000"/>
      <c r="V72" s="1000">
        <v>195</v>
      </c>
      <c r="W72" s="1000"/>
      <c r="X72" s="1000"/>
      <c r="Y72" s="1000"/>
      <c r="Z72" s="1000"/>
      <c r="AA72" s="1000">
        <v>7</v>
      </c>
      <c r="AB72" s="1000"/>
      <c r="AC72" s="1000"/>
      <c r="AD72" s="1000"/>
      <c r="AE72" s="1000"/>
      <c r="AF72" s="1000">
        <v>7</v>
      </c>
      <c r="AG72" s="1000"/>
      <c r="AH72" s="1000"/>
      <c r="AI72" s="1000"/>
      <c r="AJ72" s="1000"/>
      <c r="AK72" s="1000">
        <v>5</v>
      </c>
      <c r="AL72" s="1000"/>
      <c r="AM72" s="1000"/>
      <c r="AN72" s="1000"/>
      <c r="AO72" s="1000"/>
      <c r="AP72" s="1010" t="s">
        <v>479</v>
      </c>
      <c r="AQ72" s="1008"/>
      <c r="AR72" s="1008"/>
      <c r="AS72" s="1008"/>
      <c r="AT72" s="1009"/>
      <c r="AU72" s="1010" t="s">
        <v>479</v>
      </c>
      <c r="AV72" s="1008"/>
      <c r="AW72" s="1008"/>
      <c r="AX72" s="1008"/>
      <c r="AY72" s="1009"/>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544</v>
      </c>
      <c r="C73" s="1004"/>
      <c r="D73" s="1004"/>
      <c r="E73" s="1004"/>
      <c r="F73" s="1004"/>
      <c r="G73" s="1004"/>
      <c r="H73" s="1004"/>
      <c r="I73" s="1004"/>
      <c r="J73" s="1004"/>
      <c r="K73" s="1004"/>
      <c r="L73" s="1004"/>
      <c r="M73" s="1004"/>
      <c r="N73" s="1004"/>
      <c r="O73" s="1004"/>
      <c r="P73" s="1005"/>
      <c r="Q73" s="1006">
        <v>157349</v>
      </c>
      <c r="R73" s="1000"/>
      <c r="S73" s="1000"/>
      <c r="T73" s="1000"/>
      <c r="U73" s="1000"/>
      <c r="V73" s="1000">
        <v>150615</v>
      </c>
      <c r="W73" s="1000"/>
      <c r="X73" s="1000"/>
      <c r="Y73" s="1000"/>
      <c r="Z73" s="1000"/>
      <c r="AA73" s="1000">
        <v>6733</v>
      </c>
      <c r="AB73" s="1000"/>
      <c r="AC73" s="1000"/>
      <c r="AD73" s="1000"/>
      <c r="AE73" s="1000"/>
      <c r="AF73" s="1000">
        <v>6733</v>
      </c>
      <c r="AG73" s="1000"/>
      <c r="AH73" s="1000"/>
      <c r="AI73" s="1000"/>
      <c r="AJ73" s="1000"/>
      <c r="AK73" s="1000">
        <v>1066</v>
      </c>
      <c r="AL73" s="1000"/>
      <c r="AM73" s="1000"/>
      <c r="AN73" s="1000"/>
      <c r="AO73" s="1000"/>
      <c r="AP73" s="1010" t="s">
        <v>479</v>
      </c>
      <c r="AQ73" s="1008"/>
      <c r="AR73" s="1008"/>
      <c r="AS73" s="1008"/>
      <c r="AT73" s="1009"/>
      <c r="AU73" s="1010" t="s">
        <v>479</v>
      </c>
      <c r="AV73" s="1008"/>
      <c r="AW73" s="1008"/>
      <c r="AX73" s="1008"/>
      <c r="AY73" s="1009"/>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545</v>
      </c>
      <c r="C74" s="1004"/>
      <c r="D74" s="1004"/>
      <c r="E74" s="1004"/>
      <c r="F74" s="1004"/>
      <c r="G74" s="1004"/>
      <c r="H74" s="1004"/>
      <c r="I74" s="1004"/>
      <c r="J74" s="1004"/>
      <c r="K74" s="1004"/>
      <c r="L74" s="1004"/>
      <c r="M74" s="1004"/>
      <c r="N74" s="1004"/>
      <c r="O74" s="1004"/>
      <c r="P74" s="1005"/>
      <c r="Q74" s="1006">
        <v>2321</v>
      </c>
      <c r="R74" s="1000"/>
      <c r="S74" s="1000"/>
      <c r="T74" s="1000"/>
      <c r="U74" s="1000"/>
      <c r="V74" s="1000">
        <v>2005</v>
      </c>
      <c r="W74" s="1000"/>
      <c r="X74" s="1000"/>
      <c r="Y74" s="1000"/>
      <c r="Z74" s="1000"/>
      <c r="AA74" s="1000">
        <v>316</v>
      </c>
      <c r="AB74" s="1000"/>
      <c r="AC74" s="1000"/>
      <c r="AD74" s="1000"/>
      <c r="AE74" s="1000"/>
      <c r="AF74" s="1000">
        <v>316</v>
      </c>
      <c r="AG74" s="1000"/>
      <c r="AH74" s="1000"/>
      <c r="AI74" s="1000"/>
      <c r="AJ74" s="1000"/>
      <c r="AK74" s="1000">
        <v>2</v>
      </c>
      <c r="AL74" s="1000"/>
      <c r="AM74" s="1000"/>
      <c r="AN74" s="1000"/>
      <c r="AO74" s="1000"/>
      <c r="AP74" s="1010" t="s">
        <v>479</v>
      </c>
      <c r="AQ74" s="1008"/>
      <c r="AR74" s="1008"/>
      <c r="AS74" s="1008"/>
      <c r="AT74" s="1009"/>
      <c r="AU74" s="1010" t="s">
        <v>479</v>
      </c>
      <c r="AV74" s="1008"/>
      <c r="AW74" s="1008"/>
      <c r="AX74" s="1008"/>
      <c r="AY74" s="1009"/>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546</v>
      </c>
      <c r="C75" s="1004"/>
      <c r="D75" s="1004"/>
      <c r="E75" s="1004"/>
      <c r="F75" s="1004"/>
      <c r="G75" s="1004"/>
      <c r="H75" s="1004"/>
      <c r="I75" s="1004"/>
      <c r="J75" s="1004"/>
      <c r="K75" s="1004"/>
      <c r="L75" s="1004"/>
      <c r="M75" s="1004"/>
      <c r="N75" s="1004"/>
      <c r="O75" s="1004"/>
      <c r="P75" s="1005"/>
      <c r="Q75" s="1007">
        <v>22</v>
      </c>
      <c r="R75" s="1008"/>
      <c r="S75" s="1008"/>
      <c r="T75" s="1008"/>
      <c r="U75" s="1009"/>
      <c r="V75" s="1010">
        <v>21</v>
      </c>
      <c r="W75" s="1008"/>
      <c r="X75" s="1008"/>
      <c r="Y75" s="1008"/>
      <c r="Z75" s="1009"/>
      <c r="AA75" s="1010">
        <v>1</v>
      </c>
      <c r="AB75" s="1008"/>
      <c r="AC75" s="1008"/>
      <c r="AD75" s="1008"/>
      <c r="AE75" s="1009"/>
      <c r="AF75" s="1010">
        <v>1</v>
      </c>
      <c r="AG75" s="1008"/>
      <c r="AH75" s="1008"/>
      <c r="AI75" s="1008"/>
      <c r="AJ75" s="1009"/>
      <c r="AK75" s="1010" t="s">
        <v>479</v>
      </c>
      <c r="AL75" s="1008"/>
      <c r="AM75" s="1008"/>
      <c r="AN75" s="1008"/>
      <c r="AO75" s="1009"/>
      <c r="AP75" s="1010" t="s">
        <v>479</v>
      </c>
      <c r="AQ75" s="1008"/>
      <c r="AR75" s="1008"/>
      <c r="AS75" s="1008"/>
      <c r="AT75" s="1009"/>
      <c r="AU75" s="1010" t="s">
        <v>479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547</v>
      </c>
      <c r="C76" s="1004"/>
      <c r="D76" s="1004"/>
      <c r="E76" s="1004"/>
      <c r="F76" s="1004"/>
      <c r="G76" s="1004"/>
      <c r="H76" s="1004"/>
      <c r="I76" s="1004"/>
      <c r="J76" s="1004"/>
      <c r="K76" s="1004"/>
      <c r="L76" s="1004"/>
      <c r="M76" s="1004"/>
      <c r="N76" s="1004"/>
      <c r="O76" s="1004"/>
      <c r="P76" s="1005"/>
      <c r="Q76" s="1007">
        <v>27</v>
      </c>
      <c r="R76" s="1008"/>
      <c r="S76" s="1008"/>
      <c r="T76" s="1008"/>
      <c r="U76" s="1009"/>
      <c r="V76" s="1010">
        <v>24</v>
      </c>
      <c r="W76" s="1008"/>
      <c r="X76" s="1008"/>
      <c r="Y76" s="1008"/>
      <c r="Z76" s="1009"/>
      <c r="AA76" s="1010">
        <v>2</v>
      </c>
      <c r="AB76" s="1008"/>
      <c r="AC76" s="1008"/>
      <c r="AD76" s="1008"/>
      <c r="AE76" s="1009"/>
      <c r="AF76" s="1010">
        <v>2</v>
      </c>
      <c r="AG76" s="1008"/>
      <c r="AH76" s="1008"/>
      <c r="AI76" s="1008"/>
      <c r="AJ76" s="1009"/>
      <c r="AK76" s="1010" t="s">
        <v>479</v>
      </c>
      <c r="AL76" s="1008"/>
      <c r="AM76" s="1008"/>
      <c r="AN76" s="1008"/>
      <c r="AO76" s="1009"/>
      <c r="AP76" s="1010" t="s">
        <v>479</v>
      </c>
      <c r="AQ76" s="1008"/>
      <c r="AR76" s="1008"/>
      <c r="AS76" s="1008"/>
      <c r="AT76" s="1009"/>
      <c r="AU76" s="1010" t="s">
        <v>479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7107</v>
      </c>
      <c r="AG88" s="988"/>
      <c r="AH88" s="988"/>
      <c r="AI88" s="988"/>
      <c r="AJ88" s="988"/>
      <c r="AK88" s="992"/>
      <c r="AL88" s="992"/>
      <c r="AM88" s="992"/>
      <c r="AN88" s="992"/>
      <c r="AO88" s="992"/>
      <c r="AP88" s="988">
        <v>702</v>
      </c>
      <c r="AQ88" s="988"/>
      <c r="AR88" s="988"/>
      <c r="AS88" s="988"/>
      <c r="AT88" s="988"/>
      <c r="AU88" s="988">
        <v>35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v>75</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287</v>
      </c>
      <c r="AG109" s="923"/>
      <c r="AH109" s="923"/>
      <c r="AI109" s="923"/>
      <c r="AJ109" s="924"/>
      <c r="AK109" s="925" t="s">
        <v>286</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287</v>
      </c>
      <c r="BW109" s="923"/>
      <c r="BX109" s="923"/>
      <c r="BY109" s="923"/>
      <c r="BZ109" s="924"/>
      <c r="CA109" s="925" t="s">
        <v>286</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287</v>
      </c>
      <c r="DM109" s="923"/>
      <c r="DN109" s="923"/>
      <c r="DO109" s="923"/>
      <c r="DP109" s="924"/>
      <c r="DQ109" s="925" t="s">
        <v>286</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667936</v>
      </c>
      <c r="AB110" s="916"/>
      <c r="AC110" s="916"/>
      <c r="AD110" s="916"/>
      <c r="AE110" s="917"/>
      <c r="AF110" s="918">
        <v>699175</v>
      </c>
      <c r="AG110" s="916"/>
      <c r="AH110" s="916"/>
      <c r="AI110" s="916"/>
      <c r="AJ110" s="917"/>
      <c r="AK110" s="918">
        <v>753268</v>
      </c>
      <c r="AL110" s="916"/>
      <c r="AM110" s="916"/>
      <c r="AN110" s="916"/>
      <c r="AO110" s="917"/>
      <c r="AP110" s="919">
        <v>30.6</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6051687</v>
      </c>
      <c r="BR110" s="863"/>
      <c r="BS110" s="863"/>
      <c r="BT110" s="863"/>
      <c r="BU110" s="863"/>
      <c r="BV110" s="863">
        <v>6088251</v>
      </c>
      <c r="BW110" s="863"/>
      <c r="BX110" s="863"/>
      <c r="BY110" s="863"/>
      <c r="BZ110" s="863"/>
      <c r="CA110" s="863">
        <v>6092802</v>
      </c>
      <c r="CB110" s="863"/>
      <c r="CC110" s="863"/>
      <c r="CD110" s="863"/>
      <c r="CE110" s="863"/>
      <c r="CF110" s="887">
        <v>247.3</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221</v>
      </c>
      <c r="DH110" s="863"/>
      <c r="DI110" s="863"/>
      <c r="DJ110" s="863"/>
      <c r="DK110" s="863"/>
      <c r="DL110" s="863" t="s">
        <v>221</v>
      </c>
      <c r="DM110" s="863"/>
      <c r="DN110" s="863"/>
      <c r="DO110" s="863"/>
      <c r="DP110" s="863"/>
      <c r="DQ110" s="863" t="s">
        <v>221</v>
      </c>
      <c r="DR110" s="863"/>
      <c r="DS110" s="863"/>
      <c r="DT110" s="863"/>
      <c r="DU110" s="863"/>
      <c r="DV110" s="864" t="s">
        <v>221</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221</v>
      </c>
      <c r="AB111" s="944"/>
      <c r="AC111" s="944"/>
      <c r="AD111" s="944"/>
      <c r="AE111" s="945"/>
      <c r="AF111" s="946" t="s">
        <v>221</v>
      </c>
      <c r="AG111" s="944"/>
      <c r="AH111" s="944"/>
      <c r="AI111" s="944"/>
      <c r="AJ111" s="945"/>
      <c r="AK111" s="946" t="s">
        <v>221</v>
      </c>
      <c r="AL111" s="944"/>
      <c r="AM111" s="944"/>
      <c r="AN111" s="944"/>
      <c r="AO111" s="945"/>
      <c r="AP111" s="947" t="s">
        <v>221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221</v>
      </c>
      <c r="BR111" s="835"/>
      <c r="BS111" s="835"/>
      <c r="BT111" s="835"/>
      <c r="BU111" s="835"/>
      <c r="BV111" s="835" t="s">
        <v>221</v>
      </c>
      <c r="BW111" s="835"/>
      <c r="BX111" s="835"/>
      <c r="BY111" s="835"/>
      <c r="BZ111" s="835"/>
      <c r="CA111" s="835" t="s">
        <v>221</v>
      </c>
      <c r="CB111" s="835"/>
      <c r="CC111" s="835"/>
      <c r="CD111" s="835"/>
      <c r="CE111" s="835"/>
      <c r="CF111" s="896" t="s">
        <v>221</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221</v>
      </c>
      <c r="DH111" s="835"/>
      <c r="DI111" s="835"/>
      <c r="DJ111" s="835"/>
      <c r="DK111" s="835"/>
      <c r="DL111" s="835" t="s">
        <v>221</v>
      </c>
      <c r="DM111" s="835"/>
      <c r="DN111" s="835"/>
      <c r="DO111" s="835"/>
      <c r="DP111" s="835"/>
      <c r="DQ111" s="835" t="s">
        <v>221</v>
      </c>
      <c r="DR111" s="835"/>
      <c r="DS111" s="835"/>
      <c r="DT111" s="835"/>
      <c r="DU111" s="835"/>
      <c r="DV111" s="812" t="s">
        <v>221</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221</v>
      </c>
      <c r="AB112" s="798"/>
      <c r="AC112" s="798"/>
      <c r="AD112" s="798"/>
      <c r="AE112" s="799"/>
      <c r="AF112" s="800" t="s">
        <v>221</v>
      </c>
      <c r="AG112" s="798"/>
      <c r="AH112" s="798"/>
      <c r="AI112" s="798"/>
      <c r="AJ112" s="799"/>
      <c r="AK112" s="800" t="s">
        <v>221</v>
      </c>
      <c r="AL112" s="798"/>
      <c r="AM112" s="798"/>
      <c r="AN112" s="798"/>
      <c r="AO112" s="799"/>
      <c r="AP112" s="845" t="s">
        <v>221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631056</v>
      </c>
      <c r="BR112" s="835"/>
      <c r="BS112" s="835"/>
      <c r="BT112" s="835"/>
      <c r="BU112" s="835"/>
      <c r="BV112" s="835">
        <v>596554</v>
      </c>
      <c r="BW112" s="835"/>
      <c r="BX112" s="835"/>
      <c r="BY112" s="835"/>
      <c r="BZ112" s="835"/>
      <c r="CA112" s="835">
        <v>516210</v>
      </c>
      <c r="CB112" s="835"/>
      <c r="CC112" s="835"/>
      <c r="CD112" s="835"/>
      <c r="CE112" s="835"/>
      <c r="CF112" s="896">
        <v>21</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221</v>
      </c>
      <c r="DH112" s="835"/>
      <c r="DI112" s="835"/>
      <c r="DJ112" s="835"/>
      <c r="DK112" s="835"/>
      <c r="DL112" s="835" t="s">
        <v>221</v>
      </c>
      <c r="DM112" s="835"/>
      <c r="DN112" s="835"/>
      <c r="DO112" s="835"/>
      <c r="DP112" s="835"/>
      <c r="DQ112" s="835" t="s">
        <v>221</v>
      </c>
      <c r="DR112" s="835"/>
      <c r="DS112" s="835"/>
      <c r="DT112" s="835"/>
      <c r="DU112" s="835"/>
      <c r="DV112" s="812" t="s">
        <v>221</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53004</v>
      </c>
      <c r="AB113" s="944"/>
      <c r="AC113" s="944"/>
      <c r="AD113" s="944"/>
      <c r="AE113" s="945"/>
      <c r="AF113" s="946">
        <v>43954</v>
      </c>
      <c r="AG113" s="944"/>
      <c r="AH113" s="944"/>
      <c r="AI113" s="944"/>
      <c r="AJ113" s="945"/>
      <c r="AK113" s="946">
        <v>44577</v>
      </c>
      <c r="AL113" s="944"/>
      <c r="AM113" s="944"/>
      <c r="AN113" s="944"/>
      <c r="AO113" s="945"/>
      <c r="AP113" s="947">
        <v>1.8</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111313</v>
      </c>
      <c r="BR113" s="835"/>
      <c r="BS113" s="835"/>
      <c r="BT113" s="835"/>
      <c r="BU113" s="835"/>
      <c r="BV113" s="835">
        <v>77509</v>
      </c>
      <c r="BW113" s="835"/>
      <c r="BX113" s="835"/>
      <c r="BY113" s="835"/>
      <c r="BZ113" s="835"/>
      <c r="CA113" s="835">
        <v>47458</v>
      </c>
      <c r="CB113" s="835"/>
      <c r="CC113" s="835"/>
      <c r="CD113" s="835"/>
      <c r="CE113" s="835"/>
      <c r="CF113" s="896">
        <v>1.9</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221</v>
      </c>
      <c r="DH113" s="798"/>
      <c r="DI113" s="798"/>
      <c r="DJ113" s="798"/>
      <c r="DK113" s="799"/>
      <c r="DL113" s="800" t="s">
        <v>221</v>
      </c>
      <c r="DM113" s="798"/>
      <c r="DN113" s="798"/>
      <c r="DO113" s="798"/>
      <c r="DP113" s="799"/>
      <c r="DQ113" s="800" t="s">
        <v>221</v>
      </c>
      <c r="DR113" s="798"/>
      <c r="DS113" s="798"/>
      <c r="DT113" s="798"/>
      <c r="DU113" s="799"/>
      <c r="DV113" s="845" t="s">
        <v>221</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32147</v>
      </c>
      <c r="AB114" s="798"/>
      <c r="AC114" s="798"/>
      <c r="AD114" s="798"/>
      <c r="AE114" s="799"/>
      <c r="AF114" s="800">
        <v>35194</v>
      </c>
      <c r="AG114" s="798"/>
      <c r="AH114" s="798"/>
      <c r="AI114" s="798"/>
      <c r="AJ114" s="799"/>
      <c r="AK114" s="800">
        <v>30960</v>
      </c>
      <c r="AL114" s="798"/>
      <c r="AM114" s="798"/>
      <c r="AN114" s="798"/>
      <c r="AO114" s="799"/>
      <c r="AP114" s="845">
        <v>1.3</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1149220</v>
      </c>
      <c r="BR114" s="835"/>
      <c r="BS114" s="835"/>
      <c r="BT114" s="835"/>
      <c r="BU114" s="835"/>
      <c r="BV114" s="835">
        <v>1095981</v>
      </c>
      <c r="BW114" s="835"/>
      <c r="BX114" s="835"/>
      <c r="BY114" s="835"/>
      <c r="BZ114" s="835"/>
      <c r="CA114" s="835">
        <v>1039747</v>
      </c>
      <c r="CB114" s="835"/>
      <c r="CC114" s="835"/>
      <c r="CD114" s="835"/>
      <c r="CE114" s="835"/>
      <c r="CF114" s="896">
        <v>42.2</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221</v>
      </c>
      <c r="DH114" s="798"/>
      <c r="DI114" s="798"/>
      <c r="DJ114" s="798"/>
      <c r="DK114" s="799"/>
      <c r="DL114" s="800" t="s">
        <v>221</v>
      </c>
      <c r="DM114" s="798"/>
      <c r="DN114" s="798"/>
      <c r="DO114" s="798"/>
      <c r="DP114" s="799"/>
      <c r="DQ114" s="800" t="s">
        <v>221</v>
      </c>
      <c r="DR114" s="798"/>
      <c r="DS114" s="798"/>
      <c r="DT114" s="798"/>
      <c r="DU114" s="799"/>
      <c r="DV114" s="845" t="s">
        <v>221</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221</v>
      </c>
      <c r="AB115" s="944"/>
      <c r="AC115" s="944"/>
      <c r="AD115" s="944"/>
      <c r="AE115" s="945"/>
      <c r="AF115" s="946" t="s">
        <v>221</v>
      </c>
      <c r="AG115" s="944"/>
      <c r="AH115" s="944"/>
      <c r="AI115" s="944"/>
      <c r="AJ115" s="945"/>
      <c r="AK115" s="946" t="s">
        <v>221</v>
      </c>
      <c r="AL115" s="944"/>
      <c r="AM115" s="944"/>
      <c r="AN115" s="944"/>
      <c r="AO115" s="945"/>
      <c r="AP115" s="947" t="s">
        <v>221</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221</v>
      </c>
      <c r="BR115" s="835"/>
      <c r="BS115" s="835"/>
      <c r="BT115" s="835"/>
      <c r="BU115" s="835"/>
      <c r="BV115" s="835" t="s">
        <v>221</v>
      </c>
      <c r="BW115" s="835"/>
      <c r="BX115" s="835"/>
      <c r="BY115" s="835"/>
      <c r="BZ115" s="835"/>
      <c r="CA115" s="835">
        <v>4500</v>
      </c>
      <c r="CB115" s="835"/>
      <c r="CC115" s="835"/>
      <c r="CD115" s="835"/>
      <c r="CE115" s="835"/>
      <c r="CF115" s="896">
        <v>0.2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221</v>
      </c>
      <c r="DH115" s="798"/>
      <c r="DI115" s="798"/>
      <c r="DJ115" s="798"/>
      <c r="DK115" s="799"/>
      <c r="DL115" s="800" t="s">
        <v>221</v>
      </c>
      <c r="DM115" s="798"/>
      <c r="DN115" s="798"/>
      <c r="DO115" s="798"/>
      <c r="DP115" s="799"/>
      <c r="DQ115" s="800" t="s">
        <v>221</v>
      </c>
      <c r="DR115" s="798"/>
      <c r="DS115" s="798"/>
      <c r="DT115" s="798"/>
      <c r="DU115" s="799"/>
      <c r="DV115" s="845" t="s">
        <v>221</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221</v>
      </c>
      <c r="AB116" s="798"/>
      <c r="AC116" s="798"/>
      <c r="AD116" s="798"/>
      <c r="AE116" s="799"/>
      <c r="AF116" s="800" t="s">
        <v>221</v>
      </c>
      <c r="AG116" s="798"/>
      <c r="AH116" s="798"/>
      <c r="AI116" s="798"/>
      <c r="AJ116" s="799"/>
      <c r="AK116" s="800" t="s">
        <v>221</v>
      </c>
      <c r="AL116" s="798"/>
      <c r="AM116" s="798"/>
      <c r="AN116" s="798"/>
      <c r="AO116" s="799"/>
      <c r="AP116" s="845" t="s">
        <v>221</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221</v>
      </c>
      <c r="BR116" s="835"/>
      <c r="BS116" s="835"/>
      <c r="BT116" s="835"/>
      <c r="BU116" s="835"/>
      <c r="BV116" s="835" t="s">
        <v>221</v>
      </c>
      <c r="BW116" s="835"/>
      <c r="BX116" s="835"/>
      <c r="BY116" s="835"/>
      <c r="BZ116" s="835"/>
      <c r="CA116" s="835" t="s">
        <v>221</v>
      </c>
      <c r="CB116" s="835"/>
      <c r="CC116" s="835"/>
      <c r="CD116" s="835"/>
      <c r="CE116" s="835"/>
      <c r="CF116" s="896" t="s">
        <v>221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221</v>
      </c>
      <c r="DH116" s="798"/>
      <c r="DI116" s="798"/>
      <c r="DJ116" s="798"/>
      <c r="DK116" s="799"/>
      <c r="DL116" s="800" t="s">
        <v>221</v>
      </c>
      <c r="DM116" s="798"/>
      <c r="DN116" s="798"/>
      <c r="DO116" s="798"/>
      <c r="DP116" s="799"/>
      <c r="DQ116" s="800" t="s">
        <v>221</v>
      </c>
      <c r="DR116" s="798"/>
      <c r="DS116" s="798"/>
      <c r="DT116" s="798"/>
      <c r="DU116" s="799"/>
      <c r="DV116" s="845" t="s">
        <v>221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753087</v>
      </c>
      <c r="AB117" s="930"/>
      <c r="AC117" s="930"/>
      <c r="AD117" s="930"/>
      <c r="AE117" s="931"/>
      <c r="AF117" s="932">
        <v>778323</v>
      </c>
      <c r="AG117" s="930"/>
      <c r="AH117" s="930"/>
      <c r="AI117" s="930"/>
      <c r="AJ117" s="931"/>
      <c r="AK117" s="932">
        <v>828805</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221</v>
      </c>
      <c r="BR117" s="835"/>
      <c r="BS117" s="835"/>
      <c r="BT117" s="835"/>
      <c r="BU117" s="835"/>
      <c r="BV117" s="835" t="s">
        <v>221</v>
      </c>
      <c r="BW117" s="835"/>
      <c r="BX117" s="835"/>
      <c r="BY117" s="835"/>
      <c r="BZ117" s="835"/>
      <c r="CA117" s="835" t="s">
        <v>221</v>
      </c>
      <c r="CB117" s="835"/>
      <c r="CC117" s="835"/>
      <c r="CD117" s="835"/>
      <c r="CE117" s="835"/>
      <c r="CF117" s="896" t="s">
        <v>221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221</v>
      </c>
      <c r="DH117" s="798"/>
      <c r="DI117" s="798"/>
      <c r="DJ117" s="798"/>
      <c r="DK117" s="799"/>
      <c r="DL117" s="800" t="s">
        <v>221</v>
      </c>
      <c r="DM117" s="798"/>
      <c r="DN117" s="798"/>
      <c r="DO117" s="798"/>
      <c r="DP117" s="799"/>
      <c r="DQ117" s="800" t="s">
        <v>221</v>
      </c>
      <c r="DR117" s="798"/>
      <c r="DS117" s="798"/>
      <c r="DT117" s="798"/>
      <c r="DU117" s="799"/>
      <c r="DV117" s="845" t="s">
        <v>221</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287</v>
      </c>
      <c r="AG118" s="923"/>
      <c r="AH118" s="923"/>
      <c r="AI118" s="923"/>
      <c r="AJ118" s="924"/>
      <c r="AK118" s="925" t="s">
        <v>286</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221</v>
      </c>
      <c r="BR118" s="866"/>
      <c r="BS118" s="866"/>
      <c r="BT118" s="866"/>
      <c r="BU118" s="866"/>
      <c r="BV118" s="866" t="s">
        <v>221</v>
      </c>
      <c r="BW118" s="866"/>
      <c r="BX118" s="866"/>
      <c r="BY118" s="866"/>
      <c r="BZ118" s="866"/>
      <c r="CA118" s="866" t="s">
        <v>221</v>
      </c>
      <c r="CB118" s="866"/>
      <c r="CC118" s="866"/>
      <c r="CD118" s="866"/>
      <c r="CE118" s="866"/>
      <c r="CF118" s="896" t="s">
        <v>221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221</v>
      </c>
      <c r="DH118" s="798"/>
      <c r="DI118" s="798"/>
      <c r="DJ118" s="798"/>
      <c r="DK118" s="799"/>
      <c r="DL118" s="800" t="s">
        <v>221</v>
      </c>
      <c r="DM118" s="798"/>
      <c r="DN118" s="798"/>
      <c r="DO118" s="798"/>
      <c r="DP118" s="799"/>
      <c r="DQ118" s="800" t="s">
        <v>221</v>
      </c>
      <c r="DR118" s="798"/>
      <c r="DS118" s="798"/>
      <c r="DT118" s="798"/>
      <c r="DU118" s="799"/>
      <c r="DV118" s="845" t="s">
        <v>221</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221</v>
      </c>
      <c r="AB119" s="916"/>
      <c r="AC119" s="916"/>
      <c r="AD119" s="916"/>
      <c r="AE119" s="917"/>
      <c r="AF119" s="918" t="s">
        <v>221</v>
      </c>
      <c r="AG119" s="916"/>
      <c r="AH119" s="916"/>
      <c r="AI119" s="916"/>
      <c r="AJ119" s="917"/>
      <c r="AK119" s="918" t="s">
        <v>221</v>
      </c>
      <c r="AL119" s="916"/>
      <c r="AM119" s="916"/>
      <c r="AN119" s="916"/>
      <c r="AO119" s="917"/>
      <c r="AP119" s="919" t="s">
        <v>221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434</v>
      </c>
      <c r="BP119" s="899"/>
      <c r="BQ119" s="903">
        <v>7943276</v>
      </c>
      <c r="BR119" s="866"/>
      <c r="BS119" s="866"/>
      <c r="BT119" s="866"/>
      <c r="BU119" s="866"/>
      <c r="BV119" s="866">
        <v>7858295</v>
      </c>
      <c r="BW119" s="866"/>
      <c r="BX119" s="866"/>
      <c r="BY119" s="866"/>
      <c r="BZ119" s="866"/>
      <c r="CA119" s="866">
        <v>7700717</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221</v>
      </c>
      <c r="DH119" s="781"/>
      <c r="DI119" s="781"/>
      <c r="DJ119" s="781"/>
      <c r="DK119" s="782"/>
      <c r="DL119" s="783" t="s">
        <v>221</v>
      </c>
      <c r="DM119" s="781"/>
      <c r="DN119" s="781"/>
      <c r="DO119" s="781"/>
      <c r="DP119" s="782"/>
      <c r="DQ119" s="783" t="s">
        <v>221</v>
      </c>
      <c r="DR119" s="781"/>
      <c r="DS119" s="781"/>
      <c r="DT119" s="781"/>
      <c r="DU119" s="782"/>
      <c r="DV119" s="869" t="s">
        <v>221</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221</v>
      </c>
      <c r="AB120" s="798"/>
      <c r="AC120" s="798"/>
      <c r="AD120" s="798"/>
      <c r="AE120" s="799"/>
      <c r="AF120" s="800" t="s">
        <v>221</v>
      </c>
      <c r="AG120" s="798"/>
      <c r="AH120" s="798"/>
      <c r="AI120" s="798"/>
      <c r="AJ120" s="799"/>
      <c r="AK120" s="800" t="s">
        <v>221</v>
      </c>
      <c r="AL120" s="798"/>
      <c r="AM120" s="798"/>
      <c r="AN120" s="798"/>
      <c r="AO120" s="799"/>
      <c r="AP120" s="845" t="s">
        <v>221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3179030</v>
      </c>
      <c r="BR120" s="863"/>
      <c r="BS120" s="863"/>
      <c r="BT120" s="863"/>
      <c r="BU120" s="863"/>
      <c r="BV120" s="863">
        <v>2821780</v>
      </c>
      <c r="BW120" s="863"/>
      <c r="BX120" s="863"/>
      <c r="BY120" s="863"/>
      <c r="BZ120" s="863"/>
      <c r="CA120" s="863">
        <v>3079859</v>
      </c>
      <c r="CB120" s="863"/>
      <c r="CC120" s="863"/>
      <c r="CD120" s="863"/>
      <c r="CE120" s="863"/>
      <c r="CF120" s="887">
        <v>125</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439477</v>
      </c>
      <c r="DH120" s="863"/>
      <c r="DI120" s="863"/>
      <c r="DJ120" s="863"/>
      <c r="DK120" s="863"/>
      <c r="DL120" s="863">
        <v>419512</v>
      </c>
      <c r="DM120" s="863"/>
      <c r="DN120" s="863"/>
      <c r="DO120" s="863"/>
      <c r="DP120" s="863"/>
      <c r="DQ120" s="863">
        <v>355257</v>
      </c>
      <c r="DR120" s="863"/>
      <c r="DS120" s="863"/>
      <c r="DT120" s="863"/>
      <c r="DU120" s="863"/>
      <c r="DV120" s="864">
        <v>14.4</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221</v>
      </c>
      <c r="AB121" s="798"/>
      <c r="AC121" s="798"/>
      <c r="AD121" s="798"/>
      <c r="AE121" s="799"/>
      <c r="AF121" s="800" t="s">
        <v>221</v>
      </c>
      <c r="AG121" s="798"/>
      <c r="AH121" s="798"/>
      <c r="AI121" s="798"/>
      <c r="AJ121" s="799"/>
      <c r="AK121" s="800" t="s">
        <v>221</v>
      </c>
      <c r="AL121" s="798"/>
      <c r="AM121" s="798"/>
      <c r="AN121" s="798"/>
      <c r="AO121" s="799"/>
      <c r="AP121" s="845" t="s">
        <v>221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858</v>
      </c>
      <c r="BR121" s="835"/>
      <c r="BS121" s="835"/>
      <c r="BT121" s="835"/>
      <c r="BU121" s="835"/>
      <c r="BV121" s="835" t="s">
        <v>221</v>
      </c>
      <c r="BW121" s="835"/>
      <c r="BX121" s="835"/>
      <c r="BY121" s="835"/>
      <c r="BZ121" s="835"/>
      <c r="CA121" s="835" t="s">
        <v>221</v>
      </c>
      <c r="CB121" s="835"/>
      <c r="CC121" s="835"/>
      <c r="CD121" s="835"/>
      <c r="CE121" s="835"/>
      <c r="CF121" s="896" t="s">
        <v>221</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191579</v>
      </c>
      <c r="DH121" s="835"/>
      <c r="DI121" s="835"/>
      <c r="DJ121" s="835"/>
      <c r="DK121" s="835"/>
      <c r="DL121" s="835">
        <v>177042</v>
      </c>
      <c r="DM121" s="835"/>
      <c r="DN121" s="835"/>
      <c r="DO121" s="835"/>
      <c r="DP121" s="835"/>
      <c r="DQ121" s="835">
        <v>160953</v>
      </c>
      <c r="DR121" s="835"/>
      <c r="DS121" s="835"/>
      <c r="DT121" s="835"/>
      <c r="DU121" s="835"/>
      <c r="DV121" s="812">
        <v>6.5</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221</v>
      </c>
      <c r="AB122" s="798"/>
      <c r="AC122" s="798"/>
      <c r="AD122" s="798"/>
      <c r="AE122" s="799"/>
      <c r="AF122" s="800" t="s">
        <v>221</v>
      </c>
      <c r="AG122" s="798"/>
      <c r="AH122" s="798"/>
      <c r="AI122" s="798"/>
      <c r="AJ122" s="799"/>
      <c r="AK122" s="800" t="s">
        <v>221</v>
      </c>
      <c r="AL122" s="798"/>
      <c r="AM122" s="798"/>
      <c r="AN122" s="798"/>
      <c r="AO122" s="799"/>
      <c r="AP122" s="845" t="s">
        <v>221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4469077</v>
      </c>
      <c r="BR122" s="866"/>
      <c r="BS122" s="866"/>
      <c r="BT122" s="866"/>
      <c r="BU122" s="866"/>
      <c r="BV122" s="866">
        <v>4545290</v>
      </c>
      <c r="BW122" s="866"/>
      <c r="BX122" s="866"/>
      <c r="BY122" s="866"/>
      <c r="BZ122" s="866"/>
      <c r="CA122" s="866">
        <v>4597178</v>
      </c>
      <c r="CB122" s="866"/>
      <c r="CC122" s="866"/>
      <c r="CD122" s="866"/>
      <c r="CE122" s="866"/>
      <c r="CF122" s="867">
        <v>186.6</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221</v>
      </c>
      <c r="DH122" s="835"/>
      <c r="DI122" s="835"/>
      <c r="DJ122" s="835"/>
      <c r="DK122" s="835"/>
      <c r="DL122" s="835" t="s">
        <v>221</v>
      </c>
      <c r="DM122" s="835"/>
      <c r="DN122" s="835"/>
      <c r="DO122" s="835"/>
      <c r="DP122" s="835"/>
      <c r="DQ122" s="835" t="s">
        <v>221</v>
      </c>
      <c r="DR122" s="835"/>
      <c r="DS122" s="835"/>
      <c r="DT122" s="835"/>
      <c r="DU122" s="835"/>
      <c r="DV122" s="812" t="s">
        <v>221</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221</v>
      </c>
      <c r="AB123" s="798"/>
      <c r="AC123" s="798"/>
      <c r="AD123" s="798"/>
      <c r="AE123" s="799"/>
      <c r="AF123" s="800" t="s">
        <v>221</v>
      </c>
      <c r="AG123" s="798"/>
      <c r="AH123" s="798"/>
      <c r="AI123" s="798"/>
      <c r="AJ123" s="799"/>
      <c r="AK123" s="800" t="s">
        <v>221</v>
      </c>
      <c r="AL123" s="798"/>
      <c r="AM123" s="798"/>
      <c r="AN123" s="798"/>
      <c r="AO123" s="799"/>
      <c r="AP123" s="845" t="s">
        <v>221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442</v>
      </c>
      <c r="BP123" s="899"/>
      <c r="BQ123" s="853">
        <v>7648965</v>
      </c>
      <c r="BR123" s="854"/>
      <c r="BS123" s="854"/>
      <c r="BT123" s="854"/>
      <c r="BU123" s="854"/>
      <c r="BV123" s="854">
        <v>7367070</v>
      </c>
      <c r="BW123" s="854"/>
      <c r="BX123" s="854"/>
      <c r="BY123" s="854"/>
      <c r="BZ123" s="854"/>
      <c r="CA123" s="854">
        <v>7677037</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221</v>
      </c>
      <c r="DH123" s="798"/>
      <c r="DI123" s="798"/>
      <c r="DJ123" s="798"/>
      <c r="DK123" s="799"/>
      <c r="DL123" s="800" t="s">
        <v>221</v>
      </c>
      <c r="DM123" s="798"/>
      <c r="DN123" s="798"/>
      <c r="DO123" s="798"/>
      <c r="DP123" s="799"/>
      <c r="DQ123" s="800" t="s">
        <v>221</v>
      </c>
      <c r="DR123" s="798"/>
      <c r="DS123" s="798"/>
      <c r="DT123" s="798"/>
      <c r="DU123" s="799"/>
      <c r="DV123" s="845" t="s">
        <v>221</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221</v>
      </c>
      <c r="AB124" s="798"/>
      <c r="AC124" s="798"/>
      <c r="AD124" s="798"/>
      <c r="AE124" s="799"/>
      <c r="AF124" s="800" t="s">
        <v>221</v>
      </c>
      <c r="AG124" s="798"/>
      <c r="AH124" s="798"/>
      <c r="AI124" s="798"/>
      <c r="AJ124" s="799"/>
      <c r="AK124" s="800" t="s">
        <v>221</v>
      </c>
      <c r="AL124" s="798"/>
      <c r="AM124" s="798"/>
      <c r="AN124" s="798"/>
      <c r="AO124" s="799"/>
      <c r="AP124" s="845" t="s">
        <v>221</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12</v>
      </c>
      <c r="BR124" s="852"/>
      <c r="BS124" s="852"/>
      <c r="BT124" s="852"/>
      <c r="BU124" s="852"/>
      <c r="BV124" s="852">
        <v>19.7</v>
      </c>
      <c r="BW124" s="852"/>
      <c r="BX124" s="852"/>
      <c r="BY124" s="852"/>
      <c r="BZ124" s="852"/>
      <c r="CA124" s="852">
        <v>0.9</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221</v>
      </c>
      <c r="DH124" s="781"/>
      <c r="DI124" s="781"/>
      <c r="DJ124" s="781"/>
      <c r="DK124" s="782"/>
      <c r="DL124" s="783" t="s">
        <v>221</v>
      </c>
      <c r="DM124" s="781"/>
      <c r="DN124" s="781"/>
      <c r="DO124" s="781"/>
      <c r="DP124" s="782"/>
      <c r="DQ124" s="783" t="s">
        <v>221</v>
      </c>
      <c r="DR124" s="781"/>
      <c r="DS124" s="781"/>
      <c r="DT124" s="781"/>
      <c r="DU124" s="782"/>
      <c r="DV124" s="869" t="s">
        <v>221</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221</v>
      </c>
      <c r="AB125" s="798"/>
      <c r="AC125" s="798"/>
      <c r="AD125" s="798"/>
      <c r="AE125" s="799"/>
      <c r="AF125" s="800" t="s">
        <v>221</v>
      </c>
      <c r="AG125" s="798"/>
      <c r="AH125" s="798"/>
      <c r="AI125" s="798"/>
      <c r="AJ125" s="799"/>
      <c r="AK125" s="800" t="s">
        <v>221</v>
      </c>
      <c r="AL125" s="798"/>
      <c r="AM125" s="798"/>
      <c r="AN125" s="798"/>
      <c r="AO125" s="799"/>
      <c r="AP125" s="845" t="s">
        <v>221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221</v>
      </c>
      <c r="DH125" s="863"/>
      <c r="DI125" s="863"/>
      <c r="DJ125" s="863"/>
      <c r="DK125" s="863"/>
      <c r="DL125" s="863" t="s">
        <v>221</v>
      </c>
      <c r="DM125" s="863"/>
      <c r="DN125" s="863"/>
      <c r="DO125" s="863"/>
      <c r="DP125" s="863"/>
      <c r="DQ125" s="863" t="s">
        <v>221</v>
      </c>
      <c r="DR125" s="863"/>
      <c r="DS125" s="863"/>
      <c r="DT125" s="863"/>
      <c r="DU125" s="863"/>
      <c r="DV125" s="864" t="s">
        <v>221</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221</v>
      </c>
      <c r="AB126" s="798"/>
      <c r="AC126" s="798"/>
      <c r="AD126" s="798"/>
      <c r="AE126" s="799"/>
      <c r="AF126" s="800" t="s">
        <v>221</v>
      </c>
      <c r="AG126" s="798"/>
      <c r="AH126" s="798"/>
      <c r="AI126" s="798"/>
      <c r="AJ126" s="799"/>
      <c r="AK126" s="800" t="s">
        <v>221</v>
      </c>
      <c r="AL126" s="798"/>
      <c r="AM126" s="798"/>
      <c r="AN126" s="798"/>
      <c r="AO126" s="799"/>
      <c r="AP126" s="845" t="s">
        <v>221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221</v>
      </c>
      <c r="DH126" s="835"/>
      <c r="DI126" s="835"/>
      <c r="DJ126" s="835"/>
      <c r="DK126" s="835"/>
      <c r="DL126" s="835" t="s">
        <v>221</v>
      </c>
      <c r="DM126" s="835"/>
      <c r="DN126" s="835"/>
      <c r="DO126" s="835"/>
      <c r="DP126" s="835"/>
      <c r="DQ126" s="835" t="s">
        <v>221</v>
      </c>
      <c r="DR126" s="835"/>
      <c r="DS126" s="835"/>
      <c r="DT126" s="835"/>
      <c r="DU126" s="835"/>
      <c r="DV126" s="812" t="s">
        <v>221</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221</v>
      </c>
      <c r="AB127" s="798"/>
      <c r="AC127" s="798"/>
      <c r="AD127" s="798"/>
      <c r="AE127" s="799"/>
      <c r="AF127" s="800" t="s">
        <v>221</v>
      </c>
      <c r="AG127" s="798"/>
      <c r="AH127" s="798"/>
      <c r="AI127" s="798"/>
      <c r="AJ127" s="799"/>
      <c r="AK127" s="800" t="s">
        <v>221</v>
      </c>
      <c r="AL127" s="798"/>
      <c r="AM127" s="798"/>
      <c r="AN127" s="798"/>
      <c r="AO127" s="799"/>
      <c r="AP127" s="845" t="s">
        <v>221</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221</v>
      </c>
      <c r="DH127" s="835"/>
      <c r="DI127" s="835"/>
      <c r="DJ127" s="835"/>
      <c r="DK127" s="835"/>
      <c r="DL127" s="835" t="s">
        <v>221</v>
      </c>
      <c r="DM127" s="835"/>
      <c r="DN127" s="835"/>
      <c r="DO127" s="835"/>
      <c r="DP127" s="835"/>
      <c r="DQ127" s="835" t="s">
        <v>221</v>
      </c>
      <c r="DR127" s="835"/>
      <c r="DS127" s="835"/>
      <c r="DT127" s="835"/>
      <c r="DU127" s="835"/>
      <c r="DV127" s="812" t="s">
        <v>221</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429</v>
      </c>
      <c r="AB128" s="819"/>
      <c r="AC128" s="819"/>
      <c r="AD128" s="819"/>
      <c r="AE128" s="820"/>
      <c r="AF128" s="821">
        <v>429</v>
      </c>
      <c r="AG128" s="819"/>
      <c r="AH128" s="819"/>
      <c r="AI128" s="819"/>
      <c r="AJ128" s="820"/>
      <c r="AK128" s="821" t="s">
        <v>221</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221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221</v>
      </c>
      <c r="DH128" s="809"/>
      <c r="DI128" s="809"/>
      <c r="DJ128" s="809"/>
      <c r="DK128" s="809"/>
      <c r="DL128" s="809" t="s">
        <v>221</v>
      </c>
      <c r="DM128" s="809"/>
      <c r="DN128" s="809"/>
      <c r="DO128" s="809"/>
      <c r="DP128" s="809"/>
      <c r="DQ128" s="809">
        <v>4500</v>
      </c>
      <c r="DR128" s="809"/>
      <c r="DS128" s="809"/>
      <c r="DT128" s="809"/>
      <c r="DU128" s="809"/>
      <c r="DV128" s="810">
        <v>0.2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2913040</v>
      </c>
      <c r="AB129" s="798"/>
      <c r="AC129" s="798"/>
      <c r="AD129" s="798"/>
      <c r="AE129" s="799"/>
      <c r="AF129" s="800">
        <v>2979554</v>
      </c>
      <c r="AG129" s="798"/>
      <c r="AH129" s="798"/>
      <c r="AI129" s="798"/>
      <c r="AJ129" s="799"/>
      <c r="AK129" s="800">
        <v>2994156</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221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474103</v>
      </c>
      <c r="AB130" s="798"/>
      <c r="AC130" s="798"/>
      <c r="AD130" s="798"/>
      <c r="AE130" s="799"/>
      <c r="AF130" s="800">
        <v>496014</v>
      </c>
      <c r="AG130" s="798"/>
      <c r="AH130" s="798"/>
      <c r="AI130" s="798"/>
      <c r="AJ130" s="799"/>
      <c r="AK130" s="800">
        <v>530778</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11.6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2438937</v>
      </c>
      <c r="AB131" s="781"/>
      <c r="AC131" s="781"/>
      <c r="AD131" s="781"/>
      <c r="AE131" s="782"/>
      <c r="AF131" s="783">
        <v>2483540</v>
      </c>
      <c r="AG131" s="781"/>
      <c r="AH131" s="781"/>
      <c r="AI131" s="781"/>
      <c r="AJ131" s="782"/>
      <c r="AK131" s="783">
        <v>2463378</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0.9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11.42116422</v>
      </c>
      <c r="AB132" s="761"/>
      <c r="AC132" s="761"/>
      <c r="AD132" s="761"/>
      <c r="AE132" s="762"/>
      <c r="AF132" s="763">
        <v>11.34992793</v>
      </c>
      <c r="AG132" s="761"/>
      <c r="AH132" s="761"/>
      <c r="AI132" s="761"/>
      <c r="AJ132" s="762"/>
      <c r="AK132" s="763">
        <v>12.098305659999999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10.7</v>
      </c>
      <c r="AB133" s="740"/>
      <c r="AC133" s="740"/>
      <c r="AD133" s="740"/>
      <c r="AE133" s="741"/>
      <c r="AF133" s="739">
        <v>11.1</v>
      </c>
      <c r="AG133" s="740"/>
      <c r="AH133" s="740"/>
      <c r="AI133" s="740"/>
      <c r="AJ133" s="741"/>
      <c r="AK133" s="739">
        <v>11.6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3" zoomScaleNormal="85" zoomScaleSheetLayoutView="55" workbookViewId="0">
      <selection activeCell="O73" sqref="O73"/>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810281</v>
      </c>
      <c r="L9" s="266">
        <v>275138</v>
      </c>
      <c r="M9" s="267">
        <v>189696</v>
      </c>
      <c r="N9" s="268">
        <v>45</v>
      </c>
    </row>
    <row r="10" spans="1:16">
      <c r="A10" s="250"/>
      <c r="B10" s="246"/>
      <c r="C10" s="246"/>
      <c r="D10" s="246"/>
      <c r="E10" s="246"/>
      <c r="F10" s="246"/>
      <c r="G10" s="1166" t="s">
        <v>476</v>
      </c>
      <c r="H10" s="1167"/>
      <c r="I10" s="1167"/>
      <c r="J10" s="1168"/>
      <c r="K10" s="269">
        <v>36322</v>
      </c>
      <c r="L10" s="270">
        <v>12333</v>
      </c>
      <c r="M10" s="271">
        <v>21936</v>
      </c>
      <c r="N10" s="272">
        <v>-43.8</v>
      </c>
    </row>
    <row r="11" spans="1:16" ht="13.5" customHeight="1">
      <c r="A11" s="250"/>
      <c r="B11" s="246"/>
      <c r="C11" s="246"/>
      <c r="D11" s="246"/>
      <c r="E11" s="246"/>
      <c r="F11" s="246"/>
      <c r="G11" s="1166" t="s">
        <v>477</v>
      </c>
      <c r="H11" s="1167"/>
      <c r="I11" s="1167"/>
      <c r="J11" s="1168"/>
      <c r="K11" s="269">
        <v>19234</v>
      </c>
      <c r="L11" s="270">
        <v>6531</v>
      </c>
      <c r="M11" s="271">
        <v>29437</v>
      </c>
      <c r="N11" s="272">
        <v>-77.8</v>
      </c>
    </row>
    <row r="12" spans="1:16" ht="13.5" customHeight="1">
      <c r="A12" s="250"/>
      <c r="B12" s="246"/>
      <c r="C12" s="246"/>
      <c r="D12" s="246"/>
      <c r="E12" s="246"/>
      <c r="F12" s="246"/>
      <c r="G12" s="1166" t="s">
        <v>478</v>
      </c>
      <c r="H12" s="1167"/>
      <c r="I12" s="1167"/>
      <c r="J12" s="1168"/>
      <c r="K12" s="269" t="s">
        <v>479</v>
      </c>
      <c r="L12" s="270" t="s">
        <v>479</v>
      </c>
      <c r="M12" s="271">
        <v>3160</v>
      </c>
      <c r="N12" s="272" t="s">
        <v>479</v>
      </c>
    </row>
    <row r="13" spans="1:16" ht="13.5" customHeight="1">
      <c r="A13" s="250"/>
      <c r="B13" s="246"/>
      <c r="C13" s="246"/>
      <c r="D13" s="246"/>
      <c r="E13" s="246"/>
      <c r="F13" s="246"/>
      <c r="G13" s="1166" t="s">
        <v>480</v>
      </c>
      <c r="H13" s="1167"/>
      <c r="I13" s="1167"/>
      <c r="J13" s="1168"/>
      <c r="K13" s="269" t="s">
        <v>479</v>
      </c>
      <c r="L13" s="270" t="s">
        <v>479</v>
      </c>
      <c r="M13" s="271" t="s">
        <v>479</v>
      </c>
      <c r="N13" s="272" t="s">
        <v>479</v>
      </c>
    </row>
    <row r="14" spans="1:16" ht="13.5" customHeight="1">
      <c r="A14" s="250"/>
      <c r="B14" s="246"/>
      <c r="C14" s="246"/>
      <c r="D14" s="246"/>
      <c r="E14" s="246"/>
      <c r="F14" s="246"/>
      <c r="G14" s="1166" t="s">
        <v>481</v>
      </c>
      <c r="H14" s="1167"/>
      <c r="I14" s="1167"/>
      <c r="J14" s="1168"/>
      <c r="K14" s="269">
        <v>34431</v>
      </c>
      <c r="L14" s="270">
        <v>11691</v>
      </c>
      <c r="M14" s="271">
        <v>9091</v>
      </c>
      <c r="N14" s="272">
        <v>28.6</v>
      </c>
    </row>
    <row r="15" spans="1:16" ht="13.5" customHeight="1">
      <c r="A15" s="250"/>
      <c r="B15" s="246"/>
      <c r="C15" s="246"/>
      <c r="D15" s="246"/>
      <c r="E15" s="246"/>
      <c r="F15" s="246"/>
      <c r="G15" s="1166" t="s">
        <v>482</v>
      </c>
      <c r="H15" s="1167"/>
      <c r="I15" s="1167"/>
      <c r="J15" s="1168"/>
      <c r="K15" s="269">
        <v>39000</v>
      </c>
      <c r="L15" s="270">
        <v>13243</v>
      </c>
      <c r="M15" s="271">
        <v>4470</v>
      </c>
      <c r="N15" s="272">
        <v>196.3</v>
      </c>
    </row>
    <row r="16" spans="1:16">
      <c r="A16" s="250"/>
      <c r="B16" s="246"/>
      <c r="C16" s="246"/>
      <c r="D16" s="246"/>
      <c r="E16" s="246"/>
      <c r="F16" s="246"/>
      <c r="G16" s="1169" t="s">
        <v>483</v>
      </c>
      <c r="H16" s="1170"/>
      <c r="I16" s="1170"/>
      <c r="J16" s="1171"/>
      <c r="K16" s="270">
        <v>-69670</v>
      </c>
      <c r="L16" s="270">
        <v>-23657</v>
      </c>
      <c r="M16" s="271">
        <v>-19414</v>
      </c>
      <c r="N16" s="272">
        <v>21.9</v>
      </c>
    </row>
    <row r="17" spans="1:16">
      <c r="A17" s="250"/>
      <c r="B17" s="246"/>
      <c r="C17" s="246"/>
      <c r="D17" s="246"/>
      <c r="E17" s="246"/>
      <c r="F17" s="246"/>
      <c r="G17" s="1169" t="s">
        <v>169</v>
      </c>
      <c r="H17" s="1170"/>
      <c r="I17" s="1170"/>
      <c r="J17" s="1171"/>
      <c r="K17" s="270">
        <v>869598</v>
      </c>
      <c r="L17" s="270">
        <v>295279</v>
      </c>
      <c r="M17" s="271">
        <v>238376</v>
      </c>
      <c r="N17" s="272">
        <v>23.9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29.2</v>
      </c>
      <c r="L21" s="283">
        <v>21.75</v>
      </c>
      <c r="M21" s="284">
        <v>7.45</v>
      </c>
      <c r="N21" s="251"/>
      <c r="O21" s="285"/>
      <c r="P21" s="281"/>
    </row>
    <row r="22" spans="1:16" s="286" customFormat="1">
      <c r="A22" s="281"/>
      <c r="B22" s="251"/>
      <c r="C22" s="251"/>
      <c r="D22" s="251"/>
      <c r="E22" s="251"/>
      <c r="F22" s="251"/>
      <c r="G22" s="1163" t="s">
        <v>489</v>
      </c>
      <c r="H22" s="1164"/>
      <c r="I22" s="1164"/>
      <c r="J22" s="1165"/>
      <c r="K22" s="287">
        <v>92.2</v>
      </c>
      <c r="L22" s="288">
        <v>95.2</v>
      </c>
      <c r="M22" s="289">
        <v>-3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753268</v>
      </c>
      <c r="L32" s="296">
        <v>255779</v>
      </c>
      <c r="M32" s="297">
        <v>139853</v>
      </c>
      <c r="N32" s="298">
        <v>82.9</v>
      </c>
    </row>
    <row r="33" spans="1:16" ht="13.5" customHeight="1">
      <c r="A33" s="250"/>
      <c r="B33" s="246"/>
      <c r="C33" s="246"/>
      <c r="D33" s="246"/>
      <c r="E33" s="246"/>
      <c r="F33" s="246"/>
      <c r="G33" s="1154" t="s">
        <v>494</v>
      </c>
      <c r="H33" s="1155"/>
      <c r="I33" s="1155"/>
      <c r="J33" s="1156"/>
      <c r="K33" s="296" t="s">
        <v>479</v>
      </c>
      <c r="L33" s="296" t="s">
        <v>479</v>
      </c>
      <c r="M33" s="297" t="s">
        <v>479</v>
      </c>
      <c r="N33" s="298" t="s">
        <v>479</v>
      </c>
    </row>
    <row r="34" spans="1:16" ht="27" customHeight="1">
      <c r="A34" s="250"/>
      <c r="B34" s="246"/>
      <c r="C34" s="246"/>
      <c r="D34" s="246"/>
      <c r="E34" s="246"/>
      <c r="F34" s="246"/>
      <c r="G34" s="1154" t="s">
        <v>495</v>
      </c>
      <c r="H34" s="1155"/>
      <c r="I34" s="1155"/>
      <c r="J34" s="1156"/>
      <c r="K34" s="296" t="s">
        <v>479</v>
      </c>
      <c r="L34" s="296" t="s">
        <v>479</v>
      </c>
      <c r="M34" s="297">
        <v>4</v>
      </c>
      <c r="N34" s="298" t="s">
        <v>479</v>
      </c>
    </row>
    <row r="35" spans="1:16" ht="27" customHeight="1">
      <c r="A35" s="250"/>
      <c r="B35" s="246"/>
      <c r="C35" s="246"/>
      <c r="D35" s="246"/>
      <c r="E35" s="246"/>
      <c r="F35" s="246"/>
      <c r="G35" s="1154" t="s">
        <v>496</v>
      </c>
      <c r="H35" s="1155"/>
      <c r="I35" s="1155"/>
      <c r="J35" s="1156"/>
      <c r="K35" s="296">
        <v>44577</v>
      </c>
      <c r="L35" s="296">
        <v>15137</v>
      </c>
      <c r="M35" s="297">
        <v>31890</v>
      </c>
      <c r="N35" s="298">
        <v>-52.5</v>
      </c>
    </row>
    <row r="36" spans="1:16" ht="27" customHeight="1">
      <c r="A36" s="250"/>
      <c r="B36" s="246"/>
      <c r="C36" s="246"/>
      <c r="D36" s="246"/>
      <c r="E36" s="246"/>
      <c r="F36" s="246"/>
      <c r="G36" s="1154" t="s">
        <v>497</v>
      </c>
      <c r="H36" s="1155"/>
      <c r="I36" s="1155"/>
      <c r="J36" s="1156"/>
      <c r="K36" s="296">
        <v>30960</v>
      </c>
      <c r="L36" s="296">
        <v>10513</v>
      </c>
      <c r="M36" s="297">
        <v>5316</v>
      </c>
      <c r="N36" s="298">
        <v>97.8</v>
      </c>
    </row>
    <row r="37" spans="1:16" ht="13.5" customHeight="1">
      <c r="A37" s="250"/>
      <c r="B37" s="246"/>
      <c r="C37" s="246"/>
      <c r="D37" s="246"/>
      <c r="E37" s="246"/>
      <c r="F37" s="246"/>
      <c r="G37" s="1154" t="s">
        <v>498</v>
      </c>
      <c r="H37" s="1155"/>
      <c r="I37" s="1155"/>
      <c r="J37" s="1156"/>
      <c r="K37" s="296" t="s">
        <v>479</v>
      </c>
      <c r="L37" s="296" t="s">
        <v>479</v>
      </c>
      <c r="M37" s="297">
        <v>1757</v>
      </c>
      <c r="N37" s="298" t="s">
        <v>479</v>
      </c>
    </row>
    <row r="38" spans="1:16" ht="27" customHeight="1">
      <c r="A38" s="250"/>
      <c r="B38" s="246"/>
      <c r="C38" s="246"/>
      <c r="D38" s="246"/>
      <c r="E38" s="246"/>
      <c r="F38" s="246"/>
      <c r="G38" s="1157" t="s">
        <v>499</v>
      </c>
      <c r="H38" s="1158"/>
      <c r="I38" s="1158"/>
      <c r="J38" s="1159"/>
      <c r="K38" s="299" t="s">
        <v>479</v>
      </c>
      <c r="L38" s="299" t="s">
        <v>479</v>
      </c>
      <c r="M38" s="300">
        <v>42</v>
      </c>
      <c r="N38" s="301" t="s">
        <v>479</v>
      </c>
      <c r="O38" s="295"/>
    </row>
    <row r="39" spans="1:16">
      <c r="A39" s="250"/>
      <c r="B39" s="246"/>
      <c r="C39" s="246"/>
      <c r="D39" s="246"/>
      <c r="E39" s="246"/>
      <c r="F39" s="246"/>
      <c r="G39" s="1157" t="s">
        <v>500</v>
      </c>
      <c r="H39" s="1158"/>
      <c r="I39" s="1158"/>
      <c r="J39" s="1159"/>
      <c r="K39" s="302" t="s">
        <v>479</v>
      </c>
      <c r="L39" s="302" t="s">
        <v>479</v>
      </c>
      <c r="M39" s="303">
        <v>-8426</v>
      </c>
      <c r="N39" s="304" t="s">
        <v>479</v>
      </c>
      <c r="O39" s="295"/>
    </row>
    <row r="40" spans="1:16" ht="27" customHeight="1">
      <c r="A40" s="250"/>
      <c r="B40" s="246"/>
      <c r="C40" s="246"/>
      <c r="D40" s="246"/>
      <c r="E40" s="246"/>
      <c r="F40" s="246"/>
      <c r="G40" s="1154" t="s">
        <v>501</v>
      </c>
      <c r="H40" s="1155"/>
      <c r="I40" s="1155"/>
      <c r="J40" s="1156"/>
      <c r="K40" s="302">
        <v>-530778</v>
      </c>
      <c r="L40" s="302">
        <v>-180230</v>
      </c>
      <c r="M40" s="303">
        <v>-127711</v>
      </c>
      <c r="N40" s="304">
        <v>41.1</v>
      </c>
      <c r="O40" s="295"/>
    </row>
    <row r="41" spans="1:16">
      <c r="A41" s="250"/>
      <c r="B41" s="246"/>
      <c r="C41" s="246"/>
      <c r="D41" s="246"/>
      <c r="E41" s="246"/>
      <c r="F41" s="246"/>
      <c r="G41" s="1160" t="s">
        <v>281</v>
      </c>
      <c r="H41" s="1161"/>
      <c r="I41" s="1161"/>
      <c r="J41" s="1162"/>
      <c r="K41" s="296">
        <v>298027</v>
      </c>
      <c r="L41" s="302">
        <v>101198</v>
      </c>
      <c r="M41" s="303">
        <v>42725</v>
      </c>
      <c r="N41" s="304">
        <v>136.9</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1268578</v>
      </c>
      <c r="J51" s="322">
        <v>398048</v>
      </c>
      <c r="K51" s="323">
        <v>-40.1</v>
      </c>
      <c r="L51" s="324">
        <v>228305</v>
      </c>
      <c r="M51" s="325">
        <v>5.6</v>
      </c>
      <c r="N51" s="326">
        <v>-45.7</v>
      </c>
    </row>
    <row r="52" spans="1:14">
      <c r="A52" s="250"/>
      <c r="B52" s="246"/>
      <c r="C52" s="246"/>
      <c r="D52" s="246"/>
      <c r="E52" s="246"/>
      <c r="F52" s="246"/>
      <c r="G52" s="327"/>
      <c r="H52" s="328" t="s">
        <v>512</v>
      </c>
      <c r="I52" s="329">
        <v>607565</v>
      </c>
      <c r="J52" s="330">
        <v>190639</v>
      </c>
      <c r="K52" s="331">
        <v>-53.4</v>
      </c>
      <c r="L52" s="332">
        <v>86611</v>
      </c>
      <c r="M52" s="333">
        <v>-20.399999999999999</v>
      </c>
      <c r="N52" s="334">
        <v>-33</v>
      </c>
    </row>
    <row r="53" spans="1:14">
      <c r="A53" s="250"/>
      <c r="B53" s="246"/>
      <c r="C53" s="246"/>
      <c r="D53" s="246"/>
      <c r="E53" s="246"/>
      <c r="F53" s="246"/>
      <c r="G53" s="312" t="s">
        <v>513</v>
      </c>
      <c r="H53" s="313"/>
      <c r="I53" s="321">
        <v>2080626</v>
      </c>
      <c r="J53" s="322">
        <v>663465</v>
      </c>
      <c r="K53" s="323">
        <v>66.7</v>
      </c>
      <c r="L53" s="324">
        <v>316331</v>
      </c>
      <c r="M53" s="325">
        <v>38.6</v>
      </c>
      <c r="N53" s="326">
        <v>28.1</v>
      </c>
    </row>
    <row r="54" spans="1:14">
      <c r="A54" s="250"/>
      <c r="B54" s="246"/>
      <c r="C54" s="246"/>
      <c r="D54" s="246"/>
      <c r="E54" s="246"/>
      <c r="F54" s="246"/>
      <c r="G54" s="327"/>
      <c r="H54" s="328" t="s">
        <v>512</v>
      </c>
      <c r="I54" s="329">
        <v>644059</v>
      </c>
      <c r="J54" s="330">
        <v>205376</v>
      </c>
      <c r="K54" s="331">
        <v>7.7</v>
      </c>
      <c r="L54" s="332">
        <v>106387</v>
      </c>
      <c r="M54" s="333">
        <v>22.8</v>
      </c>
      <c r="N54" s="334">
        <v>-15.1</v>
      </c>
    </row>
    <row r="55" spans="1:14">
      <c r="A55" s="250"/>
      <c r="B55" s="246"/>
      <c r="C55" s="246"/>
      <c r="D55" s="246"/>
      <c r="E55" s="246"/>
      <c r="F55" s="246"/>
      <c r="G55" s="312" t="s">
        <v>514</v>
      </c>
      <c r="H55" s="313"/>
      <c r="I55" s="321">
        <v>1951077</v>
      </c>
      <c r="J55" s="322">
        <v>638024</v>
      </c>
      <c r="K55" s="323">
        <v>-3.8</v>
      </c>
      <c r="L55" s="324">
        <v>333013</v>
      </c>
      <c r="M55" s="325">
        <v>5.3</v>
      </c>
      <c r="N55" s="326">
        <v>-9.1</v>
      </c>
    </row>
    <row r="56" spans="1:14">
      <c r="A56" s="250"/>
      <c r="B56" s="246"/>
      <c r="C56" s="246"/>
      <c r="D56" s="246"/>
      <c r="E56" s="246"/>
      <c r="F56" s="246"/>
      <c r="G56" s="327"/>
      <c r="H56" s="328" t="s">
        <v>512</v>
      </c>
      <c r="I56" s="329">
        <v>948910</v>
      </c>
      <c r="J56" s="330">
        <v>310304</v>
      </c>
      <c r="K56" s="331">
        <v>51.1</v>
      </c>
      <c r="L56" s="332">
        <v>126732</v>
      </c>
      <c r="M56" s="333">
        <v>19.100000000000001</v>
      </c>
      <c r="N56" s="334">
        <v>32</v>
      </c>
    </row>
    <row r="57" spans="1:14">
      <c r="A57" s="250"/>
      <c r="B57" s="246"/>
      <c r="C57" s="246"/>
      <c r="D57" s="246"/>
      <c r="E57" s="246"/>
      <c r="F57" s="246"/>
      <c r="G57" s="312" t="s">
        <v>515</v>
      </c>
      <c r="H57" s="313"/>
      <c r="I57" s="321">
        <v>1813614</v>
      </c>
      <c r="J57" s="322">
        <v>604337</v>
      </c>
      <c r="K57" s="323">
        <v>-5.3</v>
      </c>
      <c r="L57" s="324">
        <v>280458</v>
      </c>
      <c r="M57" s="325">
        <v>-15.8</v>
      </c>
      <c r="N57" s="326">
        <v>10.5</v>
      </c>
    </row>
    <row r="58" spans="1:14">
      <c r="A58" s="250"/>
      <c r="B58" s="246"/>
      <c r="C58" s="246"/>
      <c r="D58" s="246"/>
      <c r="E58" s="246"/>
      <c r="F58" s="246"/>
      <c r="G58" s="327"/>
      <c r="H58" s="328" t="s">
        <v>512</v>
      </c>
      <c r="I58" s="329">
        <v>1121858</v>
      </c>
      <c r="J58" s="330">
        <v>373828</v>
      </c>
      <c r="K58" s="331">
        <v>20.5</v>
      </c>
      <c r="L58" s="332">
        <v>127286</v>
      </c>
      <c r="M58" s="333">
        <v>0.4</v>
      </c>
      <c r="N58" s="334">
        <v>20.100000000000001</v>
      </c>
    </row>
    <row r="59" spans="1:14">
      <c r="A59" s="250"/>
      <c r="B59" s="246"/>
      <c r="C59" s="246"/>
      <c r="D59" s="246"/>
      <c r="E59" s="246"/>
      <c r="F59" s="246"/>
      <c r="G59" s="312" t="s">
        <v>516</v>
      </c>
      <c r="H59" s="313"/>
      <c r="I59" s="321">
        <v>1911062</v>
      </c>
      <c r="J59" s="322">
        <v>648917</v>
      </c>
      <c r="K59" s="323">
        <v>7.4</v>
      </c>
      <c r="L59" s="324">
        <v>291945</v>
      </c>
      <c r="M59" s="325">
        <v>4.0999999999999996</v>
      </c>
      <c r="N59" s="326">
        <v>3.3</v>
      </c>
    </row>
    <row r="60" spans="1:14">
      <c r="A60" s="250"/>
      <c r="B60" s="246"/>
      <c r="C60" s="246"/>
      <c r="D60" s="246"/>
      <c r="E60" s="246"/>
      <c r="F60" s="246"/>
      <c r="G60" s="327"/>
      <c r="H60" s="328" t="s">
        <v>512</v>
      </c>
      <c r="I60" s="335">
        <v>1155003</v>
      </c>
      <c r="J60" s="330">
        <v>392191</v>
      </c>
      <c r="K60" s="331">
        <v>4.9000000000000004</v>
      </c>
      <c r="L60" s="332">
        <v>127651</v>
      </c>
      <c r="M60" s="333">
        <v>0.3</v>
      </c>
      <c r="N60" s="334">
        <v>4.5999999999999996</v>
      </c>
    </row>
    <row r="61" spans="1:14">
      <c r="A61" s="250"/>
      <c r="B61" s="246"/>
      <c r="C61" s="246"/>
      <c r="D61" s="246"/>
      <c r="E61" s="246"/>
      <c r="F61" s="246"/>
      <c r="G61" s="312" t="s">
        <v>517</v>
      </c>
      <c r="H61" s="336"/>
      <c r="I61" s="337">
        <v>1804991</v>
      </c>
      <c r="J61" s="338">
        <v>590558</v>
      </c>
      <c r="K61" s="339">
        <v>5</v>
      </c>
      <c r="L61" s="340">
        <v>290010</v>
      </c>
      <c r="M61" s="341">
        <v>7.6</v>
      </c>
      <c r="N61" s="326">
        <v>-2.6</v>
      </c>
    </row>
    <row r="62" spans="1:14">
      <c r="A62" s="250"/>
      <c r="B62" s="246"/>
      <c r="C62" s="246"/>
      <c r="D62" s="246"/>
      <c r="E62" s="246"/>
      <c r="F62" s="246"/>
      <c r="G62" s="327"/>
      <c r="H62" s="328" t="s">
        <v>512</v>
      </c>
      <c r="I62" s="329">
        <v>895479</v>
      </c>
      <c r="J62" s="330">
        <v>294468</v>
      </c>
      <c r="K62" s="331">
        <v>6.2</v>
      </c>
      <c r="L62" s="332">
        <v>114933</v>
      </c>
      <c r="M62" s="333">
        <v>4.4000000000000004</v>
      </c>
      <c r="N62" s="334">
        <v>1.8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AC101" sqref="AC10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43.21</v>
      </c>
      <c r="G47" s="12">
        <v>49.36</v>
      </c>
      <c r="H47" s="12">
        <v>59.53</v>
      </c>
      <c r="I47" s="12">
        <v>52.15</v>
      </c>
      <c r="J47" s="13">
        <v>54.81</v>
      </c>
    </row>
    <row r="48" spans="2:10" ht="57.75" customHeight="1">
      <c r="B48" s="14"/>
      <c r="C48" s="1174" t="s">
        <v>4</v>
      </c>
      <c r="D48" s="1174"/>
      <c r="E48" s="1175"/>
      <c r="F48" s="15">
        <v>11.11</v>
      </c>
      <c r="G48" s="16">
        <v>10.81</v>
      </c>
      <c r="H48" s="16">
        <v>6.04</v>
      </c>
      <c r="I48" s="16">
        <v>5.73</v>
      </c>
      <c r="J48" s="17">
        <v>5.84</v>
      </c>
    </row>
    <row r="49" spans="2:10" ht="57.75" customHeight="1" thickBot="1">
      <c r="B49" s="18"/>
      <c r="C49" s="1176" t="s">
        <v>5</v>
      </c>
      <c r="D49" s="1176"/>
      <c r="E49" s="1177"/>
      <c r="F49" s="19">
        <v>3.93</v>
      </c>
      <c r="G49" s="20">
        <v>0.37</v>
      </c>
      <c r="H49" s="20" t="s">
        <v>524</v>
      </c>
      <c r="I49" s="20" t="s">
        <v>525</v>
      </c>
      <c r="J49" s="21">
        <v>0.18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椎葉　惇平</cp:lastModifiedBy>
  <cp:lastPrinted>2018-03-16T02:15:39Z</cp:lastPrinted>
  <dcterms:created xsi:type="dcterms:W3CDTF">2018-01-24T06:38:48Z</dcterms:created>
  <dcterms:modified xsi:type="dcterms:W3CDTF">2018-11-29T23:31:01Z</dcterms:modified>
  <cp:category/>
</cp:coreProperties>
</file>